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Y:\1. PRESUPUESTO\e.vizcaino\MAP Transparencia\2021\"/>
    </mc:Choice>
  </mc:AlternateContent>
  <xr:revisionPtr revIDLastSave="0" documentId="13_ncr:1_{A6728D9A-4243-40F4-9B55-05E3E591CFB7}" xr6:coauthVersionLast="47" xr6:coauthVersionMax="47" xr10:uidLastSave="{00000000-0000-0000-0000-000000000000}"/>
  <bookViews>
    <workbookView xWindow="-120" yWindow="-120" windowWidth="29040" windowHeight="15840" activeTab="3" xr2:uid="{4338FEAE-DB8E-4C02-BE6D-DDC1311F061E}"/>
  </bookViews>
  <sheets>
    <sheet name="6143" sheetId="1" r:id="rId1"/>
    <sheet name="6144" sheetId="2" r:id="rId2"/>
    <sheet name="6145" sheetId="3" r:id="rId3"/>
    <sheet name="6146" sheetId="4" r:id="rId4"/>
  </sheets>
  <externalReferences>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6" i="4" l="1"/>
  <c r="C15" i="4"/>
  <c r="C14" i="4"/>
  <c r="C16" i="3"/>
  <c r="C15" i="3"/>
  <c r="C14" i="3"/>
  <c r="C16" i="2"/>
  <c r="C15" i="2"/>
  <c r="C14" i="2"/>
  <c r="C16" i="1"/>
  <c r="C15" i="1"/>
  <c r="C14" i="1"/>
  <c r="J29" i="1" l="1"/>
  <c r="I25" i="4"/>
  <c r="I29" i="4"/>
  <c r="J29" i="4"/>
  <c r="J29" i="3"/>
  <c r="I25" i="3"/>
  <c r="J29" i="2"/>
  <c r="I25" i="2"/>
  <c r="I29" i="1"/>
  <c r="I25" i="1"/>
  <c r="I29" i="3"/>
  <c r="I29" i="2"/>
</calcChain>
</file>

<file path=xl/sharedStrings.xml><?xml version="1.0" encoding="utf-8"?>
<sst xmlns="http://schemas.openxmlformats.org/spreadsheetml/2006/main" count="278" uniqueCount="98">
  <si>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</si>
  <si>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</si>
  <si>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</si>
  <si>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</si>
  <si>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</si>
  <si>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</si>
  <si>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</si>
  <si>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</si>
  <si>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</si>
  <si>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</si>
  <si>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</si>
  <si>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</si>
  <si>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</si>
  <si>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</si>
  <si>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</si>
  <si>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</si>
  <si>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</si>
  <si>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</si>
  <si>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</si>
  <si>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</si>
  <si>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</si>
  <si>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</si>
  <si>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</si>
  <si>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</si>
  <si>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</si>
  <si>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</si>
  <si>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</si>
  <si>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</si>
  <si>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</si>
  <si>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</si>
  <si>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</si>
  <si>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</si>
  <si>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</si>
  <si>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</si>
  <si>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</si>
  <si>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</si>
  <si>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</si>
  <si>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</si>
  <si>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</si>
  <si>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</si>
  <si>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</si>
  <si>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</si>
  <si>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Física
(A)</t>
  </si>
  <si>
    <t>Financiera
(B)</t>
  </si>
  <si>
    <t>[Describir en qué consiste el producto y cómo opera el producto]</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</si>
  <si>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</si>
  <si>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</si>
  <si>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</si>
  <si>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</si>
  <si>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</si>
  <si>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</si>
  <si>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</si>
  <si>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</si>
  <si>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</si>
  <si>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Lineamientos para la Ejecución Presupuestaria 2021 del Gobierno General Nacional</t>
  </si>
  <si>
    <t>5158-DIRECCION GENERAL DE ADUANAS</t>
  </si>
  <si>
    <t>01-DIRECCION GENERAL DE ADUANAS</t>
  </si>
  <si>
    <t>0001-DIRECCION GENERAL DE ADUANAS</t>
  </si>
  <si>
    <t>6143-Personas Fisicas y Juridicas reciben servicios de desaduanización de mercancías</t>
  </si>
  <si>
    <t>6144-Zonas Francas reciben autorización para operar</t>
  </si>
  <si>
    <t>Personas Fisicas y Juridicas reciben servicios de desaduanización de mercancías</t>
  </si>
  <si>
    <t>6145-Empresas certificadas por Operadores Económicos Autorizados para la importación y exportación.</t>
  </si>
  <si>
    <t>6146-Personas Fisicas y Juridicas reciben permisos de exoneración para la importación</t>
  </si>
  <si>
    <t>12-Inspección y Supervisión en Las Zonas Francas</t>
  </si>
  <si>
    <t>11-Servicios de Administración Aduanera</t>
  </si>
  <si>
    <t>13-Servicios y Operaciones Tecnicas</t>
  </si>
  <si>
    <t xml:space="preserve"> Programación 4to. Cuatrimestre </t>
  </si>
  <si>
    <t>Ejecución 4to.cuatrimestre</t>
  </si>
  <si>
    <t>Con relación a la programación financiera, los resultados muestran un cumplimento de 116%, al ejecutar RD$425,487,629.63 de los RD$365,937,888.00 programados</t>
  </si>
  <si>
    <t>Con relación a la programación financiera, los resultados muestran un cumplimento de 73%, al ejecutar RD$154,707,099.54 de los RD$212,884,032.00 programados</t>
  </si>
  <si>
    <t>Con relación a la programación financiera, los resultados muestran un cumplimento de 102%, al ejecutar RD$9,747,195.61 de los RD$9,545,000.00 programados</t>
  </si>
  <si>
    <t>Ser un ente facilitador del comercio exterior, contribuyendo al crecimiento económico y la competitividad de la nación, con una adecuada fiscalización y vigilancia del tráfico internacional de mercancías.</t>
  </si>
  <si>
    <t>Ser una aduana eficiente y moderna que responde de manera oportuna a las exigencias del comercio exterior, con una efectiva gestión de riesgo y altos estándares de calidad, que promueve el cumplimiento normativo, sustentando en la integridad de sus recursos humanos.</t>
  </si>
  <si>
    <t>1.1.1</t>
  </si>
  <si>
    <t>El programa de servicios de administración aduanera consiste en la gestión y administración general de los servicios de despacho de importación y exportación. Además de controlar y satisfacer las necesidades de los contribuyentes, contribuyendo para que el proceso de desaduanización de mercancía se realice de una manera expedita, teniendo como fundamento las mejores prácticas internacionales en materia aduanera y garantizando la seguridad nacional mediante el cumplimiento de la normativa correspondiente.</t>
  </si>
  <si>
    <t>Personas físicas y jurídicas</t>
  </si>
  <si>
    <t>Aumentar las recaudaciones por declaraciones de personas físicas o jurídicas de RD$121,988.51 millones en el año 2020 a RD$ 143,458.49 millones para el año 2021</t>
  </si>
  <si>
    <t>Declaraciones de importación y exportación a las que se les prestan los servicios de desaduanización durante el proceso de despacho.</t>
  </si>
  <si>
    <t>Cantidad declaraciones</t>
  </si>
  <si>
    <t>*El desvio físico de debe al incremento en la cantidad de declaraciones desaduanizadas, tanto en el flujo de las importaciones como en las exportaciones, durante el cuarto trimestre del año 2021, superando la cantidad de declaraciones proyectadas. Esto debido al incremento en la actividad económica, especialmente el Comercio.
*El desvio ocurrió porque en ese trimestre, se ejecutaron partidas de gastos que originalmente no estaban programadas y que nos vimos en la necesidad de ejecutarlas, aprovechando balance disponible que teníamos de los trimestres anteriores.</t>
  </si>
  <si>
    <t>El programa consiste en las evaluaciones previas y posterior es de las empresas bajo el régimen suspensivo de Zonas Francas Comerciales con la finalidad de controlar y evaluar sus importaciones y exportaciones.</t>
  </si>
  <si>
    <t>Empresas de Zonas Francas Comerciales</t>
  </si>
  <si>
    <t>Mejorar el control y supervisión de las zonas francas comerciales para lograr el aumento de certificaciones de 308 en el año de 2018 a 328 para el 2021.</t>
  </si>
  <si>
    <t>6144 - Zonas francas reciben autorización para operar</t>
  </si>
  <si>
    <t>Cantidad de licencias emitidas</t>
  </si>
  <si>
    <t>Otorgamiento y/o renovación de licencia a las empresas de Zonas Francas Comerciales, a los fines de que estas puedan operar bajo los lineamientos de la Ley 4315-55.</t>
  </si>
  <si>
    <t>*No hubo desvío en el presupuesto físico en el 4to trimestre
*Respecto a lo programado en el aspecto financiero, en el SIGEF sólo refleja la gestión financiera en un 73%, porque una parte (Fondo 9995) no es ejecutada en línea.</t>
  </si>
  <si>
    <t>En este programa se ofrecen los servicios y operaciones que necesitan evaluaciones técnicas profundas por parte de personal especializado, con la finalidad de otorgar certificaciones y/o exoneraciones dependiendo el tipo de requerimiento que realice el contribuyente y la legalidad de los procedimientos aduanales. El propósito de los servicios y operaciones técnicas es aportar a la validación técnica correspondiente a los fines de asignar las certificaciones de operador económico autorizado y las exoneraciones.</t>
  </si>
  <si>
    <t>Personas físicas Y jurídicas</t>
  </si>
  <si>
    <t>Eficientizar los servicios y operaciones técnicas ofrecidos a empresas y personas físicas que generan retorno e impacto social, medido como la percepción de los usuarios sobre los servicios ofrecidos a un 75% en el 2021.</t>
  </si>
  <si>
    <t>La Certificación de Operador Económico Autorizado(OEA)es una acreditación global que se otorga a las empresas luego de una auditoria y análisis previo, para probar el cumplimiento de ciertas medidas relacionadas con la seguridad y buenas prácticas en la cadena de suministro internacional demercancías. Los operadores económicos que cumplan los criterios para la obtención del estatus OEA se consideran socios fiables en la cadena de suministro.</t>
  </si>
  <si>
    <t>6145 - Empresas certificadas por operadores económicos autizados para la importación y exportación</t>
  </si>
  <si>
    <t>Cantidad de certificaciones emitidas</t>
  </si>
  <si>
    <t>*El desvío físico se debe a la mayor interés de las empresas para acogerse a la certificación OEA Simplificado y así disfrutar del beneficio Despacho en 24 Horas.
*Respecto a lo programado en el aspecto financiero, en el SIGEF sólo refleja la gestión financiera en un 87%, porque una parte (Fondo 9995) no es ejecutada en línea.</t>
  </si>
  <si>
    <t>*Logro en la ejecusión física ha sigo aumentar el número de empresas certificadas OEA
*Con relación a la programación financiera, los resultados muestran un cumplimento de 87%, al ejecutar RD$58,741,158.57 de los RD$67,515,638.00 programados</t>
  </si>
  <si>
    <t>6146 - Personas físicas y jurídicas reciben permisos de exoneración para la importación</t>
  </si>
  <si>
    <t>Cantidad de exoneraciones emitidas</t>
  </si>
  <si>
    <t>*Los desvíos en la parte física se debeiron a lo siguiente:
Se puede observar que  en las exoneraciones físicas (F-49) no tuvieron ningún impacto, no hubo aprobaciones de exoneraciones al estado dominicano, esto se debe al aumento de  forma significativa de las exoneraciones electrónicas, es decir por VUCE, hay un relación inversa con estas variables y porque el Ministerio de Hacienda no estaba tramitando exoneraciones para el Estado Dominicano.
Para  Convenio OACI hubo un ligero aumento, en la JAD una disminución mínima, en mudanza de ajuares y vehículos una disminución considerable por efecto de la temporada,  impuesto único con una ligera disminución, equipos acuáticos una leve disminución y en vehículos no convencionales una ligera disminución, se trata de vehículos eléctricos e híbridos acorde con una visión moderna en uso de combustible. 
En los totales se observa una considerable disminución que lo determinó la variación en las tramitaciones de las exoneraciones por VENTANILLA UNICA DE COMERCIO EXTERIOR  (VUCE).
*En la parte financiera,este informe no refleja desviaciones relevantes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</si>
</sst>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sz val="11"/>
      <color rgb="FF000000"/>
      <name val="Century Gothic"/>
      <family val="2"/>
    </font>
    <font>
      <sz val="11"/>
      <color theme="1"/>
      <name val="Century Gothic"/>
      <family val="2"/>
    </font>
    <font>
      <b/>
      <sz val="9"/>
      <color rgb="FF000000"/>
      <name val="Calibri"/>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6">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3" fillId="0" borderId="0" xfId="0" applyFont="1" applyAlignment="1">
      <alignment vertical="center"/>
    </xf>
    <xf numFmtId="167" fontId="16" fillId="7" borderId="25" xfId="0" applyNumberFormat="1" applyFont="1" applyFill="1" applyBorder="1" applyAlignment="1" applyProtection="1">
      <alignment horizontal="center" vertical="center" wrapText="1" readingOrder="1"/>
      <protection locked="0"/>
    </xf>
    <xf numFmtId="0" fontId="24"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10" fillId="6" borderId="22" xfId="0" applyFont="1" applyFill="1" applyBorder="1" applyAlignment="1">
      <alignment horizontal="left"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25" fillId="8" borderId="28" xfId="0" applyFont="1" applyFill="1" applyBorder="1" applyAlignment="1">
      <alignment horizontal="center" vertical="center" wrapText="1" readingOrder="1"/>
    </xf>
    <xf numFmtId="0" fontId="11" fillId="6" borderId="29" xfId="0" applyFont="1" applyFill="1" applyBorder="1" applyAlignment="1">
      <alignment vertical="top" wrapText="1"/>
    </xf>
    <xf numFmtId="0" fontId="16" fillId="6" borderId="28"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cellXfs>
  <cellStyles count="3">
    <cellStyle name="Millares" xfId="1" builtinId="3"/>
    <cellStyle name="Normal" xfId="0" builtinId="0"/>
    <cellStyle name="Porcentaje" xfId="2" builtinId="5"/>
  </cellStyles>
  <dxfs count="60">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family val="2"/>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2EBA2770-EEE0-46A7-BDE0-A04EAFE33DCD}"/>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D0C3A45-2ADF-4BAB-A7D0-0E093E4A82BD}" name="Tabla1" displayName="Tabla1" ref="A28:J29" totalsRowShown="0" headerRowDxfId="59" dataDxfId="57" headerRowBorderDxfId="58" tableBorderDxfId="56" totalsRowBorderDxfId="55">
  <autoFilter ref="A28:J29" xr:uid="{729C141F-E46E-4045-97F9-5386819ECC6C}"/>
  <tableColumns count="10">
    <tableColumn id="1" xr3:uid="{DC1B7B10-25DF-444B-B97E-464EC471DB5B}" name="Producto" dataDxfId="54"/>
    <tableColumn id="2" xr3:uid="{C61E64BC-B5A5-45F4-8F84-130CBA355D9D}" name="Indicador" dataDxfId="53"/>
    <tableColumn id="3" xr3:uid="{3AC7971E-A8AB-4C13-830D-AC13829EAC0E}" name="Física_x000a_(A)" dataDxfId="52"/>
    <tableColumn id="4" xr3:uid="{8DB7EDBB-DB79-4CBD-AD68-D153CE19B0A8}" name="Financiera_x000a_(B)" dataDxfId="51"/>
    <tableColumn id="9" xr3:uid="{F0F0230C-1AC1-4535-83F4-E083D77D07B4}" name="Física_x000a_(C)" dataDxfId="50"/>
    <tableColumn id="10" xr3:uid="{0CC70C83-E52A-4C45-B592-E7B7ECCF1AD3}" name="Financiera_x000a_(D)" dataDxfId="49"/>
    <tableColumn id="5" xr3:uid="{C2FDA61C-9281-4FCB-A3FE-246521A85EA0}" name="Física _x000a_(E)" dataDxfId="48"/>
    <tableColumn id="6" xr3:uid="{B07D8104-8103-4848-A228-6FBAE528EF68}" name="Financiera _x000a_ (F)" dataDxfId="47"/>
    <tableColumn id="7" xr3:uid="{F97ACE16-1124-4543-AD0A-CBAA1878A36A}" name="Física _x000a_(%)_x000a_ G=E/C" dataDxfId="46" dataCellStyle="Porcentaje">
      <calculatedColumnFormula>IF(G29&gt;0,G29/C29,0)</calculatedColumnFormula>
    </tableColumn>
    <tableColumn id="8" xr3:uid="{CAB2F777-24BA-4EFC-82F9-153B93171D9B}" name="Financiero _x000a_(%) _x000a_H=F/D" dataDxfId="45">
      <calculatedColumnFormula>+Tabla1[[#This Row],[Financiera 
 (F)]]/Tabla1[[#This Row],[Financiera
(D)]]</calculatedColumnFormula>
    </tableColumn>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22CFA01-EC33-470E-8C74-41A578966391}" name="Tabla13" displayName="Tabla13" ref="A28:J29" totalsRowShown="0" headerRowDxfId="44" dataDxfId="42" headerRowBorderDxfId="43" tableBorderDxfId="41" totalsRowBorderDxfId="40">
  <autoFilter ref="A28:J29" xr:uid="{729C141F-E46E-4045-97F9-5386819ECC6C}"/>
  <tableColumns count="10">
    <tableColumn id="1" xr3:uid="{7A1BD930-5777-4449-A653-91F1755541F1}" name="Producto" dataDxfId="39"/>
    <tableColumn id="2" xr3:uid="{0FCBC42D-16C0-4A41-A6F7-F80AF9307A47}" name="Indicador" dataDxfId="38"/>
    <tableColumn id="3" xr3:uid="{B472B900-B94B-409A-9510-38A4B086765A}" name="Física_x000a_(A)" dataDxfId="37"/>
    <tableColumn id="4" xr3:uid="{9325AFB6-472B-4161-8827-7916C97833D7}" name="Financiera_x000a_(B)" dataDxfId="36"/>
    <tableColumn id="9" xr3:uid="{2DF054C8-7A2B-4592-96B3-6061AA8E49D0}" name="Física_x000a_(C)" dataDxfId="35"/>
    <tableColumn id="10" xr3:uid="{F59769D9-6CDA-4811-9882-5D9326931903}" name="Financiera_x000a_(D)" dataDxfId="34"/>
    <tableColumn id="5" xr3:uid="{C42B8B3F-A75A-4E80-8D3C-ED95A6DD1733}" name="Física _x000a_(E)" dataDxfId="33"/>
    <tableColumn id="6" xr3:uid="{13F4F31F-BA0D-493D-9060-73F7E327B16B}" name="Financiera _x000a_ (F)" dataDxfId="32"/>
    <tableColumn id="7" xr3:uid="{50130037-A20D-425F-AF10-F603C885750A}" name="Física _x000a_(%)_x000a_ G=E/C" dataDxfId="31" dataCellStyle="Porcentaje">
      <calculatedColumnFormula>IF(G29&gt;0,G29/C29,0)</calculatedColumnFormula>
    </tableColumn>
    <tableColumn id="8" xr3:uid="{61757AAE-326B-4D4B-8BC0-AA16303F32B2}" name="Financiero _x000a_(%) _x000a_H=F/D" dataDxfId="30">
      <calculatedColumnFormula>+Tabla13[[#This Row],[Financiera 
 (F)]]/Tabla13[[#This Row],[Financiera
(D)]]</calculatedColumnFormula>
    </tableColumn>
  </tableColumns>
  <tableStyleInfo name="Estilo de tabla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86CD98B-46EE-4F6B-9584-CD1BD2D1846D}" name="Tabla134" displayName="Tabla134" ref="A28:J29" totalsRowShown="0" headerRowDxfId="29" dataDxfId="27" headerRowBorderDxfId="28" tableBorderDxfId="26" totalsRowBorderDxfId="25">
  <autoFilter ref="A28:J29" xr:uid="{729C141F-E46E-4045-97F9-5386819ECC6C}"/>
  <tableColumns count="10">
    <tableColumn id="1" xr3:uid="{EBD0C686-935E-4867-B238-3537EA83D9B7}" name="Producto" dataDxfId="24"/>
    <tableColumn id="2" xr3:uid="{655FFBD0-94DA-4E0B-BD70-9193A4600DE3}" name="Indicador" dataDxfId="23"/>
    <tableColumn id="3" xr3:uid="{42FC7EE0-6A04-4971-94B4-C471E94DCA9D}" name="Física_x000a_(A)" dataDxfId="22"/>
    <tableColumn id="4" xr3:uid="{C9D29FDF-07D1-42D8-80DE-3319391E167C}" name="Financiera_x000a_(B)" dataDxfId="21"/>
    <tableColumn id="9" xr3:uid="{6DB84EE3-ADF6-4AB6-926D-78601D5D726F}" name="Física_x000a_(C)" dataDxfId="20"/>
    <tableColumn id="10" xr3:uid="{FA53AAAA-2DF1-48B7-9495-2F08C0D6CDAE}" name="Financiera_x000a_(D)" dataDxfId="19"/>
    <tableColumn id="5" xr3:uid="{0444E031-C66F-430E-AAF2-FBABC822844D}" name="Física _x000a_(E)" dataDxfId="18"/>
    <tableColumn id="6" xr3:uid="{AD163CC4-A3C0-415F-A488-C0059C1BE75F}" name="Financiera _x000a_ (F)" dataDxfId="17"/>
    <tableColumn id="7" xr3:uid="{E82FFDD5-DC4D-450F-922B-00E502ED9792}" name="Física _x000a_(%)_x000a_ G=E/C" dataDxfId="16" dataCellStyle="Porcentaje">
      <calculatedColumnFormula>IF(G29&gt;0,G29/C29,0)</calculatedColumnFormula>
    </tableColumn>
    <tableColumn id="8" xr3:uid="{3CCF78F3-4901-4257-B95D-0669414E7EAA}" name="Financiero _x000a_(%) _x000a_H=F/D" dataDxfId="15">
      <calculatedColumnFormula>+Tabla134[[#This Row],[Financiera 
 (F)]]/Tabla134[[#This Row],[Financiera
(D)]]</calculatedColumnFormula>
    </tableColumn>
  </tableColumns>
  <tableStyleInfo name="Estilo de tabla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1C1ABBA6-EAEC-4F88-94CD-B21E3F6B3AAF}" name="Tabla1345" displayName="Tabla1345" ref="A28:J29" totalsRowShown="0" headerRowDxfId="14" dataDxfId="12" headerRowBorderDxfId="13" tableBorderDxfId="11" totalsRowBorderDxfId="10">
  <autoFilter ref="A28:J29" xr:uid="{729C141F-E46E-4045-97F9-5386819ECC6C}"/>
  <tableColumns count="10">
    <tableColumn id="1" xr3:uid="{409083FE-B3B8-42C3-9E71-2BC77BCCC8F4}" name="Producto" dataDxfId="9"/>
    <tableColumn id="2" xr3:uid="{A5F1862E-DC87-40A1-9669-152307AD1B8F}" name="Indicador" dataDxfId="8"/>
    <tableColumn id="3" xr3:uid="{1357C427-A6CF-491D-AEF1-50B164A38CFB}" name="Física_x000a_(A)" dataDxfId="7"/>
    <tableColumn id="4" xr3:uid="{237595F1-31E3-46BC-B895-E3CDB8A1DECD}" name="Financiera_x000a_(B)" dataDxfId="6"/>
    <tableColumn id="9" xr3:uid="{020B5E1D-FB7B-4E12-A4D2-38E7EC659B4A}" name="Física_x000a_(C)" dataDxfId="5"/>
    <tableColumn id="10" xr3:uid="{96B757CB-CF10-47E8-8DF3-255D5BC0D173}" name="Financiera_x000a_(D)" dataDxfId="4"/>
    <tableColumn id="5" xr3:uid="{CA307D18-7100-42FA-8C36-6EB8C97AB24B}" name="Física _x000a_(E)" dataDxfId="3"/>
    <tableColumn id="6" xr3:uid="{380DDF06-C01D-44D6-8775-7A28A8B31081}" name="Financiera _x000a_ (F)" dataDxfId="2"/>
    <tableColumn id="7" xr3:uid="{838FAFE4-929E-492F-BC29-46D13413370B}" name="Física _x000a_(%)_x000a_ G=E/C" dataDxfId="1" dataCellStyle="Porcentaje">
      <calculatedColumnFormula>IF(G29&gt;0,G29/C29,0)</calculatedColumnFormula>
    </tableColumn>
    <tableColumn id="8" xr3:uid="{B78A1629-5CFE-4D5C-A480-AAF7BA3037A8}" name="Financiero _x000a_(%) _x000a_H=F/D" dataDxfId="0">
      <calculatedColumnFormula>+Tabla1345[[#This Row],[Financiera 
 (F)]]/Tabla1345[[#This Row],[Financiera
(D)]]</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34479C-993B-4588-8475-DCAAD29F6444}">
  <dimension ref="A1:K43"/>
  <sheetViews>
    <sheetView workbookViewId="0">
      <selection activeCell="B19" sqref="B19:J19"/>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1"/>
      <c r="B1" s="42" t="s">
        <v>37</v>
      </c>
      <c r="C1" s="43"/>
      <c r="D1" s="43"/>
      <c r="E1" s="43"/>
      <c r="F1" s="43"/>
      <c r="G1" s="43"/>
      <c r="H1" s="43"/>
      <c r="I1" s="43"/>
      <c r="J1" s="44"/>
      <c r="K1" s="1"/>
    </row>
    <row r="2" spans="1:11" ht="21.75" thickBot="1" x14ac:dyDescent="0.3">
      <c r="A2" s="22"/>
      <c r="B2" s="45" t="s">
        <v>0</v>
      </c>
      <c r="C2" s="46"/>
      <c r="D2" s="45" t="s">
        <v>1</v>
      </c>
      <c r="E2" s="47"/>
      <c r="F2" s="47"/>
      <c r="G2" s="46"/>
      <c r="H2" s="48"/>
      <c r="I2" s="2" t="s">
        <v>2</v>
      </c>
      <c r="J2" s="3" t="s">
        <v>3</v>
      </c>
      <c r="K2" s="1"/>
    </row>
    <row r="3" spans="1:11" ht="21.75" thickBot="1" x14ac:dyDescent="0.3">
      <c r="A3" s="23"/>
      <c r="B3" s="49" t="s">
        <v>4</v>
      </c>
      <c r="C3" s="50"/>
      <c r="D3" s="49" t="s">
        <v>54</v>
      </c>
      <c r="E3" s="50"/>
      <c r="F3" s="50"/>
      <c r="G3" s="50"/>
      <c r="H3" s="51"/>
      <c r="I3" s="4">
        <v>43552</v>
      </c>
      <c r="J3" s="5">
        <v>0</v>
      </c>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5</v>
      </c>
      <c r="B6" s="37"/>
      <c r="C6" s="37"/>
      <c r="D6" s="37"/>
      <c r="E6" s="37"/>
      <c r="F6" s="37"/>
      <c r="G6" s="37"/>
      <c r="H6" s="37"/>
      <c r="I6" s="37"/>
      <c r="J6" s="38"/>
      <c r="K6" s="1"/>
    </row>
    <row r="7" spans="1:11" ht="15.75" x14ac:dyDescent="0.25">
      <c r="A7" s="39" t="s">
        <v>6</v>
      </c>
      <c r="B7" s="40"/>
      <c r="C7" s="40"/>
      <c r="D7" s="40"/>
      <c r="E7" s="40"/>
      <c r="F7" s="40"/>
      <c r="G7" s="40"/>
      <c r="H7" s="40"/>
      <c r="I7" s="40"/>
      <c r="J7" s="41"/>
      <c r="K7" s="1"/>
    </row>
    <row r="8" spans="1:11" x14ac:dyDescent="0.25">
      <c r="A8" s="6" t="s">
        <v>7</v>
      </c>
      <c r="B8" s="56" t="s">
        <v>55</v>
      </c>
      <c r="C8" s="57"/>
      <c r="D8" s="57"/>
      <c r="E8" s="57"/>
      <c r="F8" s="57"/>
      <c r="G8" s="57"/>
      <c r="H8" s="57"/>
      <c r="I8" s="57"/>
      <c r="J8" s="58"/>
      <c r="K8" s="1"/>
    </row>
    <row r="9" spans="1:11" ht="15" customHeight="1" x14ac:dyDescent="0.25">
      <c r="A9" s="24" t="s">
        <v>38</v>
      </c>
      <c r="B9" s="56" t="s">
        <v>56</v>
      </c>
      <c r="C9" s="57"/>
      <c r="D9" s="57"/>
      <c r="E9" s="57"/>
      <c r="F9" s="57"/>
      <c r="G9" s="57"/>
      <c r="H9" s="57"/>
      <c r="I9" s="57"/>
      <c r="J9" s="58"/>
      <c r="K9" s="1"/>
    </row>
    <row r="10" spans="1:11" x14ac:dyDescent="0.25">
      <c r="A10" s="24" t="s">
        <v>39</v>
      </c>
      <c r="B10" s="56" t="s">
        <v>57</v>
      </c>
      <c r="C10" s="57"/>
      <c r="D10" s="57"/>
      <c r="E10" s="57"/>
      <c r="F10" s="57"/>
      <c r="G10" s="57"/>
      <c r="H10" s="57"/>
      <c r="I10" s="57"/>
      <c r="J10" s="58"/>
      <c r="K10" s="1"/>
    </row>
    <row r="11" spans="1:11" ht="31.5" customHeight="1" x14ac:dyDescent="0.25">
      <c r="A11" s="6" t="s">
        <v>8</v>
      </c>
      <c r="B11" s="59" t="s">
        <v>71</v>
      </c>
      <c r="C11" s="59"/>
      <c r="D11" s="59"/>
      <c r="E11" s="59"/>
      <c r="F11" s="59"/>
      <c r="G11" s="59"/>
      <c r="H11" s="59"/>
      <c r="I11" s="59"/>
      <c r="J11" s="59"/>
    </row>
    <row r="12" spans="1:11" ht="54" customHeight="1" x14ac:dyDescent="0.25">
      <c r="A12" s="6" t="s">
        <v>9</v>
      </c>
      <c r="B12" s="59" t="s">
        <v>72</v>
      </c>
      <c r="C12" s="59"/>
      <c r="D12" s="59"/>
      <c r="E12" s="59"/>
      <c r="F12" s="59"/>
      <c r="G12" s="59"/>
      <c r="H12" s="59"/>
      <c r="I12" s="59"/>
      <c r="J12" s="59"/>
    </row>
    <row r="13" spans="1:11" ht="15.75" x14ac:dyDescent="0.25">
      <c r="A13" s="36" t="s">
        <v>10</v>
      </c>
      <c r="B13" s="37"/>
      <c r="C13" s="37"/>
      <c r="D13" s="37"/>
      <c r="E13" s="37"/>
      <c r="F13" s="37"/>
      <c r="G13" s="37"/>
      <c r="H13" s="37"/>
      <c r="I13" s="37"/>
      <c r="J13" s="38"/>
    </row>
    <row r="14" spans="1:11" ht="27.75" customHeight="1" x14ac:dyDescent="0.25">
      <c r="A14" s="6" t="s">
        <v>11</v>
      </c>
      <c r="B14" s="25">
        <v>1</v>
      </c>
      <c r="C14" s="32" t="str">
        <f>IFERROR(VLOOKUP(B14,'[1]Validacion datos'!A2:B5,2,FALSE),"")</f>
        <v>DESARROLLO INSTITUCIONAL</v>
      </c>
      <c r="D14" s="32"/>
      <c r="E14" s="32"/>
      <c r="F14" s="32"/>
      <c r="G14" s="32"/>
      <c r="H14" s="32"/>
      <c r="I14" s="32"/>
      <c r="J14" s="32"/>
    </row>
    <row r="15" spans="1:11" ht="26.25" customHeight="1" x14ac:dyDescent="0.25">
      <c r="A15" s="6" t="s">
        <v>12</v>
      </c>
      <c r="B15" s="9">
        <v>1.1000000000000001</v>
      </c>
      <c r="C15" s="32" t="str">
        <f>IFERROR(VLOOKUP(B15,'[1]Validacion datos'!A8:B26,2,FALSE),"")</f>
        <v>Administración pública transparente, eficiente y orientada</v>
      </c>
      <c r="D15" s="32"/>
      <c r="E15" s="32"/>
      <c r="F15" s="32"/>
      <c r="G15" s="32"/>
      <c r="H15" s="32"/>
      <c r="I15" s="32"/>
      <c r="J15" s="32"/>
    </row>
    <row r="16" spans="1:11" ht="29.45" customHeight="1" x14ac:dyDescent="0.25">
      <c r="A16" s="6" t="s">
        <v>13</v>
      </c>
      <c r="B16" s="9" t="s">
        <v>73</v>
      </c>
      <c r="C16" s="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2"/>
      <c r="E16" s="32"/>
      <c r="F16" s="32"/>
      <c r="G16" s="32"/>
      <c r="H16" s="32"/>
      <c r="I16" s="32"/>
      <c r="J16" s="32"/>
    </row>
    <row r="17" spans="1:11" ht="15.75" x14ac:dyDescent="0.25">
      <c r="A17" s="36" t="s">
        <v>14</v>
      </c>
      <c r="B17" s="37"/>
      <c r="C17" s="37"/>
      <c r="D17" s="37"/>
      <c r="E17" s="37"/>
      <c r="F17" s="37"/>
      <c r="G17" s="37"/>
      <c r="H17" s="37"/>
      <c r="I17" s="37"/>
      <c r="J17" s="38"/>
    </row>
    <row r="18" spans="1:11" ht="29.25" customHeight="1" x14ac:dyDescent="0.25">
      <c r="A18" s="6" t="s">
        <v>15</v>
      </c>
      <c r="B18" s="60" t="s">
        <v>64</v>
      </c>
      <c r="C18" s="60"/>
      <c r="D18" s="60"/>
      <c r="E18" s="60"/>
      <c r="F18" s="60"/>
      <c r="G18" s="60"/>
      <c r="H18" s="60"/>
      <c r="I18" s="60"/>
      <c r="J18" s="61"/>
    </row>
    <row r="19" spans="1:11" ht="76.900000000000006" customHeight="1" x14ac:dyDescent="0.25">
      <c r="A19" s="10" t="s">
        <v>16</v>
      </c>
      <c r="B19" s="60" t="s">
        <v>74</v>
      </c>
      <c r="C19" s="60"/>
      <c r="D19" s="60"/>
      <c r="E19" s="60"/>
      <c r="F19" s="60"/>
      <c r="G19" s="60"/>
      <c r="H19" s="60"/>
      <c r="I19" s="60"/>
      <c r="J19" s="61"/>
    </row>
    <row r="20" spans="1:11" ht="34.5" customHeight="1" x14ac:dyDescent="0.25">
      <c r="A20" s="10" t="s">
        <v>17</v>
      </c>
      <c r="B20" s="60" t="s">
        <v>75</v>
      </c>
      <c r="C20" s="60"/>
      <c r="D20" s="60"/>
      <c r="E20" s="60"/>
      <c r="F20" s="60"/>
      <c r="G20" s="60"/>
      <c r="H20" s="60"/>
      <c r="I20" s="60"/>
      <c r="J20" s="61"/>
    </row>
    <row r="21" spans="1:11" ht="35.25" customHeight="1" x14ac:dyDescent="0.25">
      <c r="A21" s="10" t="s">
        <v>40</v>
      </c>
      <c r="B21" s="60" t="s">
        <v>76</v>
      </c>
      <c r="C21" s="60"/>
      <c r="D21" s="60"/>
      <c r="E21" s="60"/>
      <c r="F21" s="60"/>
      <c r="G21" s="60"/>
      <c r="H21" s="60"/>
      <c r="I21" s="60"/>
      <c r="J21" s="61"/>
      <c r="K21" s="1"/>
    </row>
    <row r="22" spans="1:11" ht="15.75" x14ac:dyDescent="0.25">
      <c r="A22" s="36" t="s">
        <v>18</v>
      </c>
      <c r="B22" s="37"/>
      <c r="C22" s="37"/>
      <c r="D22" s="37"/>
      <c r="E22" s="37"/>
      <c r="F22" s="37"/>
      <c r="G22" s="37"/>
      <c r="H22" s="37"/>
      <c r="I22" s="37"/>
      <c r="J22" s="38"/>
    </row>
    <row r="23" spans="1:11" ht="15.75" x14ac:dyDescent="0.25">
      <c r="A23" s="39" t="s">
        <v>19</v>
      </c>
      <c r="B23" s="40"/>
      <c r="C23" s="40"/>
      <c r="D23" s="40"/>
      <c r="E23" s="40"/>
      <c r="F23" s="40"/>
      <c r="G23" s="40"/>
      <c r="H23" s="40"/>
      <c r="I23" s="40"/>
      <c r="J23" s="41"/>
      <c r="K23" s="1"/>
    </row>
    <row r="24" spans="1:11" ht="15" customHeight="1" x14ac:dyDescent="0.25">
      <c r="A24" s="62" t="s">
        <v>20</v>
      </c>
      <c r="B24" s="63"/>
      <c r="C24" s="64" t="s">
        <v>21</v>
      </c>
      <c r="D24" s="66"/>
      <c r="E24" s="66"/>
      <c r="F24" s="66" t="s">
        <v>22</v>
      </c>
      <c r="G24" s="66"/>
      <c r="H24" s="63"/>
      <c r="I24" s="64" t="s">
        <v>23</v>
      </c>
      <c r="J24" s="65"/>
    </row>
    <row r="25" spans="1:11" x14ac:dyDescent="0.25">
      <c r="A25" s="82">
        <v>1269906009</v>
      </c>
      <c r="B25" s="83"/>
      <c r="C25" s="72">
        <v>1666928332.2</v>
      </c>
      <c r="D25" s="73"/>
      <c r="E25" s="74"/>
      <c r="F25" s="72">
        <v>1365727776.01</v>
      </c>
      <c r="G25" s="73"/>
      <c r="H25" s="74"/>
      <c r="I25" s="84">
        <f>+F25/C25</f>
        <v>0.81930803480166559</v>
      </c>
      <c r="J25" s="85"/>
    </row>
    <row r="26" spans="1:11" ht="15.75" x14ac:dyDescent="0.25">
      <c r="A26" s="39" t="s">
        <v>24</v>
      </c>
      <c r="B26" s="40"/>
      <c r="C26" s="40"/>
      <c r="D26" s="40"/>
      <c r="E26" s="40"/>
      <c r="F26" s="40"/>
      <c r="G26" s="40"/>
      <c r="H26" s="40"/>
      <c r="I26" s="40"/>
      <c r="J26" s="41"/>
      <c r="K26" s="1"/>
    </row>
    <row r="27" spans="1:11" x14ac:dyDescent="0.25">
      <c r="A27" s="7"/>
      <c r="B27"/>
      <c r="C27" s="67" t="s">
        <v>25</v>
      </c>
      <c r="D27" s="68"/>
      <c r="E27" s="69" t="s">
        <v>66</v>
      </c>
      <c r="F27" s="71"/>
      <c r="G27" s="69" t="s">
        <v>67</v>
      </c>
      <c r="H27" s="69"/>
      <c r="I27" s="67" t="s">
        <v>26</v>
      </c>
      <c r="J27" s="70"/>
    </row>
    <row r="28" spans="1:11" ht="38.25" x14ac:dyDescent="0.25">
      <c r="A28" s="11" t="s">
        <v>27</v>
      </c>
      <c r="B28" s="12" t="s">
        <v>28</v>
      </c>
      <c r="C28" s="12" t="s">
        <v>42</v>
      </c>
      <c r="D28" s="12" t="s">
        <v>43</v>
      </c>
      <c r="E28" s="12" t="s">
        <v>48</v>
      </c>
      <c r="F28" s="12" t="s">
        <v>49</v>
      </c>
      <c r="G28" s="12" t="s">
        <v>50</v>
      </c>
      <c r="H28" s="12" t="s">
        <v>51</v>
      </c>
      <c r="I28" s="12" t="s">
        <v>52</v>
      </c>
      <c r="J28" s="13" t="s">
        <v>53</v>
      </c>
    </row>
    <row r="29" spans="1:11" ht="48" x14ac:dyDescent="0.25">
      <c r="A29" s="14" t="s">
        <v>60</v>
      </c>
      <c r="B29" s="15" t="s">
        <v>78</v>
      </c>
      <c r="C29" s="16">
        <v>713150</v>
      </c>
      <c r="D29" s="17">
        <v>1666928332.2</v>
      </c>
      <c r="E29" s="17">
        <v>184001</v>
      </c>
      <c r="F29" s="17">
        <v>365937888</v>
      </c>
      <c r="G29" s="18">
        <v>206300</v>
      </c>
      <c r="H29" s="17">
        <v>425487629.63</v>
      </c>
      <c r="I29" s="19">
        <f>IF(G29&gt;0,G29/C29,0)</f>
        <v>0.28927995512865456</v>
      </c>
      <c r="J29" s="28">
        <f>+Tabla1[[#This Row],[Financiera 
 (F)]]/Tabla1[[#This Row],[Financiera
(D)]]</f>
        <v>1.1627318284954413</v>
      </c>
    </row>
    <row r="30" spans="1:11" ht="15.75" x14ac:dyDescent="0.25">
      <c r="A30" s="36" t="s">
        <v>29</v>
      </c>
      <c r="B30" s="37"/>
      <c r="C30" s="37"/>
      <c r="D30" s="37"/>
      <c r="E30" s="37"/>
      <c r="F30" s="37"/>
      <c r="G30" s="37"/>
      <c r="H30" s="37"/>
      <c r="I30" s="37"/>
      <c r="J30" s="38"/>
    </row>
    <row r="31" spans="1:11" ht="15.75" x14ac:dyDescent="0.25">
      <c r="A31" s="39" t="s">
        <v>30</v>
      </c>
      <c r="B31" s="40"/>
      <c r="C31" s="40"/>
      <c r="D31" s="40"/>
      <c r="E31" s="40"/>
      <c r="F31" s="40"/>
      <c r="G31" s="40"/>
      <c r="H31" s="40"/>
      <c r="I31" s="40"/>
      <c r="J31" s="41"/>
    </row>
    <row r="32" spans="1:11" x14ac:dyDescent="0.25">
      <c r="A32" s="20" t="s">
        <v>31</v>
      </c>
      <c r="B32" s="60" t="s">
        <v>58</v>
      </c>
      <c r="C32" s="60"/>
      <c r="D32" s="60"/>
      <c r="E32" s="60"/>
      <c r="F32" s="60"/>
      <c r="G32" s="60"/>
      <c r="H32" s="60"/>
      <c r="I32" s="60"/>
      <c r="J32" s="61"/>
      <c r="K32" s="1"/>
    </row>
    <row r="33" spans="1:11" ht="15" customHeight="1" x14ac:dyDescent="0.25">
      <c r="A33" s="20" t="s">
        <v>32</v>
      </c>
      <c r="B33" s="60" t="s">
        <v>77</v>
      </c>
      <c r="C33" s="60"/>
      <c r="D33" s="60"/>
      <c r="E33" s="60"/>
      <c r="F33" s="60"/>
      <c r="G33" s="60"/>
      <c r="H33" s="60"/>
      <c r="I33" s="60"/>
      <c r="J33" s="61"/>
    </row>
    <row r="34" spans="1:11" ht="60" customHeight="1" x14ac:dyDescent="0.25">
      <c r="A34" s="20" t="s">
        <v>33</v>
      </c>
      <c r="B34" s="60" t="s">
        <v>68</v>
      </c>
      <c r="C34" s="60"/>
      <c r="D34" s="60"/>
      <c r="E34" s="60"/>
      <c r="F34" s="60"/>
      <c r="G34" s="60"/>
      <c r="H34" s="60"/>
      <c r="I34" s="60"/>
      <c r="J34" s="61"/>
    </row>
    <row r="35" spans="1:11" ht="85.5" customHeight="1" x14ac:dyDescent="0.25">
      <c r="A35" s="20" t="s">
        <v>34</v>
      </c>
      <c r="B35" s="60" t="s">
        <v>79</v>
      </c>
      <c r="C35" s="60"/>
      <c r="D35" s="60"/>
      <c r="E35" s="60"/>
      <c r="F35" s="60"/>
      <c r="G35" s="60"/>
      <c r="H35" s="60"/>
      <c r="I35" s="60"/>
      <c r="J35" s="61"/>
    </row>
    <row r="36" spans="1:11" ht="15.75" x14ac:dyDescent="0.25">
      <c r="A36" s="36" t="s">
        <v>35</v>
      </c>
      <c r="B36" s="37"/>
      <c r="C36" s="37"/>
      <c r="D36" s="37"/>
      <c r="E36" s="37"/>
      <c r="F36" s="37"/>
      <c r="G36" s="37"/>
      <c r="H36" s="37"/>
      <c r="I36" s="37"/>
      <c r="J36" s="38"/>
    </row>
    <row r="37" spans="1:11" ht="15.75" x14ac:dyDescent="0.25">
      <c r="A37" s="75" t="s">
        <v>36</v>
      </c>
      <c r="B37" s="76"/>
      <c r="C37" s="76"/>
      <c r="D37" s="76"/>
      <c r="E37" s="76"/>
      <c r="F37" s="76"/>
      <c r="G37" s="76"/>
      <c r="H37" s="76"/>
      <c r="I37" s="76"/>
      <c r="J37" s="77"/>
    </row>
    <row r="38" spans="1:11" x14ac:dyDescent="0.25">
      <c r="A38" s="78" t="s">
        <v>45</v>
      </c>
      <c r="B38" s="79"/>
      <c r="C38" s="79"/>
      <c r="D38" s="79"/>
      <c r="E38" s="79"/>
      <c r="F38" s="79"/>
      <c r="G38" s="79"/>
      <c r="H38" s="79"/>
      <c r="I38" s="79"/>
      <c r="J38" s="80"/>
      <c r="K38" s="1"/>
    </row>
    <row r="39" spans="1:11" ht="27.75" customHeight="1" x14ac:dyDescent="0.25">
      <c r="A39" s="26"/>
      <c r="B39" s="26"/>
      <c r="C39" s="26"/>
      <c r="D39" s="26"/>
      <c r="E39" s="26"/>
      <c r="F39" s="26"/>
      <c r="G39" s="26"/>
      <c r="H39" s="26"/>
      <c r="I39" s="26"/>
      <c r="J39" s="26"/>
    </row>
    <row r="40" spans="1:11" ht="27.75" customHeight="1" x14ac:dyDescent="0.25">
      <c r="A40" s="81"/>
      <c r="B40" s="81"/>
      <c r="C40" s="81"/>
      <c r="D40" s="81"/>
      <c r="E40" s="81"/>
      <c r="F40" s="81"/>
      <c r="G40" s="81"/>
      <c r="H40" s="81"/>
      <c r="I40" s="81"/>
      <c r="J40" s="81"/>
    </row>
    <row r="41" spans="1:11" ht="30.75" customHeight="1" x14ac:dyDescent="0.25"/>
    <row r="43" spans="1:11" ht="16.5" x14ac:dyDescent="0.25">
      <c r="A43" s="27"/>
    </row>
  </sheetData>
  <mergeCells count="48">
    <mergeCell ref="A36:J36"/>
    <mergeCell ref="A37:J37"/>
    <mergeCell ref="A38:J38"/>
    <mergeCell ref="A40:J40"/>
    <mergeCell ref="B9:J9"/>
    <mergeCell ref="B10:J10"/>
    <mergeCell ref="B21:J21"/>
    <mergeCell ref="A30:J30"/>
    <mergeCell ref="A31:J31"/>
    <mergeCell ref="B32:J32"/>
    <mergeCell ref="B33:J33"/>
    <mergeCell ref="B34:J34"/>
    <mergeCell ref="B35:J35"/>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2" type="noConversion"/>
  <dataValidations count="15">
    <dataValidation allowBlank="1" showInputMessage="1" showErrorMessage="1" prompt="Monto ejecutado en el trimestre" sqref="H28:H29" xr:uid="{90E46E24-8E3F-4224-9F5D-F387CD76556E}"/>
    <dataValidation allowBlank="1" showInputMessage="1" showErrorMessage="1" prompt="Meta alcanzada en el trimestre" sqref="G28:G29" xr:uid="{078E0B3D-C3D5-4323-9A6F-7DD5AA0A91C9}"/>
    <dataValidation allowBlank="1" showInputMessage="1" showErrorMessage="1" prompt="Monto presupuestado para el producto" sqref="D28:D29 E29:F29 F28" xr:uid="{247AEBBA-5BB4-404D-982B-514E41C68A75}"/>
    <dataValidation allowBlank="1" showInputMessage="1" showErrorMessage="1" prompt="Meta anual del indicador" sqref="C28:C29 E28" xr:uid="{F1CB8B99-164D-4F51-9E69-AECE57493A93}"/>
    <dataValidation allowBlank="1" showInputMessage="1" showErrorMessage="1" prompt="Nombre del indicador" sqref="B28:B29" xr:uid="{3FF3C7F1-052B-4689-97E1-0EEC782A6AE3}"/>
    <dataValidation allowBlank="1" showInputMessage="1" showErrorMessage="1" prompt="Nombre de cada producto" sqref="A28:A29" xr:uid="{2947E0C5-61A1-48DD-8DCD-04F9232477FC}"/>
    <dataValidation allowBlank="1" showInputMessage="1" showErrorMessage="1" prompt="¿En qué consiste el programa?" sqref="B19:J19" xr:uid="{560FC5A9-FF43-4716-9F7E-B2B93944CE32}"/>
    <dataValidation allowBlank="1" showInputMessage="1" showErrorMessage="1" prompt="Presupuesto del programa" sqref="A25:C25 F25" xr:uid="{2C90DB71-EB15-47FB-969B-D3C6779E55E0}"/>
    <dataValidation allowBlank="1" showInputMessage="1" showErrorMessage="1" prompt="Oportunidades de mejora identificadas" sqref="A38:J39" xr:uid="{DA848EFB-3FC8-4206-B557-B09F4E34DBE3}"/>
    <dataValidation allowBlank="1" showInputMessage="1" showErrorMessage="1" prompt="De existir desvío, explicar razones." sqref="B35:J35" xr:uid="{15752D16-318A-466B-84D2-F16C378EE918}"/>
    <dataValidation allowBlank="1" showInputMessage="1" showErrorMessage="1" prompt="1. Describir lo plasmado en el presupuesto_x000a_2. Describir lo alcanzado en términos financieros y de producción " sqref="B34" xr:uid="{A72D67B3-A10B-4E8F-9A22-A756D2816C9A}"/>
    <dataValidation allowBlank="1" showInputMessage="1" showErrorMessage="1" prompt="¿En qué consiste el producto? su objetivo" sqref="B33:J33" xr:uid="{9E88C68F-8C27-424A-8B89-FD3AC001BADA}"/>
    <dataValidation allowBlank="1" showInputMessage="1" showErrorMessage="1" prompt="¿A quién va dirigido el programa?, ¿qué característica tiene esta población que requiere ser beneficiada?" sqref="B20:J20" xr:uid="{1FFB9F1E-EF31-41EC-B53B-31C71B45A0F7}"/>
    <dataValidation allowBlank="1" showInputMessage="1" prompt="Nombre del capítulo" sqref="B8:J10" xr:uid="{7B510400-5492-4460-9A17-6F9C9401B683}"/>
    <dataValidation allowBlank="1" sqref="A8" xr:uid="{4E4D531B-D39C-42CD-8509-9C2E6575184D}"/>
  </dataValidations>
  <pageMargins left="0.70866141732283472" right="0.70866141732283472" top="0.74803149606299213" bottom="0.74803149606299213" header="0.31496062992125984" footer="0.31496062992125984"/>
  <pageSetup scale="65"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16E5-AE97-4E84-8643-F6DB440F1B9C}">
  <dimension ref="A1:K42"/>
  <sheetViews>
    <sheetView workbookViewId="0">
      <selection activeCell="B34" sqref="B34:J34"/>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1"/>
      <c r="B1" s="42" t="s">
        <v>37</v>
      </c>
      <c r="C1" s="43"/>
      <c r="D1" s="43"/>
      <c r="E1" s="43"/>
      <c r="F1" s="43"/>
      <c r="G1" s="43"/>
      <c r="H1" s="43"/>
      <c r="I1" s="43"/>
      <c r="J1" s="44"/>
      <c r="K1" s="1"/>
    </row>
    <row r="2" spans="1:11" ht="21.75" thickBot="1" x14ac:dyDescent="0.3">
      <c r="A2" s="22"/>
      <c r="B2" s="45" t="s">
        <v>0</v>
      </c>
      <c r="C2" s="46"/>
      <c r="D2" s="45" t="s">
        <v>1</v>
      </c>
      <c r="E2" s="47"/>
      <c r="F2" s="47"/>
      <c r="G2" s="46"/>
      <c r="H2" s="48"/>
      <c r="I2" s="2" t="s">
        <v>2</v>
      </c>
      <c r="J2" s="3" t="s">
        <v>3</v>
      </c>
      <c r="K2" s="1"/>
    </row>
    <row r="3" spans="1:11" ht="21.75" thickBot="1" x14ac:dyDescent="0.3">
      <c r="A3" s="23"/>
      <c r="B3" s="49" t="s">
        <v>4</v>
      </c>
      <c r="C3" s="50"/>
      <c r="D3" s="49" t="s">
        <v>54</v>
      </c>
      <c r="E3" s="50"/>
      <c r="F3" s="50"/>
      <c r="G3" s="50"/>
      <c r="H3" s="51"/>
      <c r="I3" s="4">
        <v>43552</v>
      </c>
      <c r="J3" s="5">
        <v>0</v>
      </c>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5</v>
      </c>
      <c r="B6" s="37"/>
      <c r="C6" s="37"/>
      <c r="D6" s="37"/>
      <c r="E6" s="37"/>
      <c r="F6" s="37"/>
      <c r="G6" s="37"/>
      <c r="H6" s="37"/>
      <c r="I6" s="37"/>
      <c r="J6" s="38"/>
      <c r="K6" s="1"/>
    </row>
    <row r="7" spans="1:11" ht="15.75" x14ac:dyDescent="0.25">
      <c r="A7" s="39" t="s">
        <v>6</v>
      </c>
      <c r="B7" s="40"/>
      <c r="C7" s="40"/>
      <c r="D7" s="40"/>
      <c r="E7" s="40"/>
      <c r="F7" s="40"/>
      <c r="G7" s="40"/>
      <c r="H7" s="40"/>
      <c r="I7" s="40"/>
      <c r="J7" s="41"/>
      <c r="K7" s="1"/>
    </row>
    <row r="8" spans="1:11" x14ac:dyDescent="0.25">
      <c r="A8" s="6" t="s">
        <v>7</v>
      </c>
      <c r="B8" s="56" t="s">
        <v>55</v>
      </c>
      <c r="C8" s="57"/>
      <c r="D8" s="57"/>
      <c r="E8" s="57"/>
      <c r="F8" s="57"/>
      <c r="G8" s="57"/>
      <c r="H8" s="57"/>
      <c r="I8" s="57"/>
      <c r="J8" s="58"/>
      <c r="K8" s="1"/>
    </row>
    <row r="9" spans="1:11" ht="15" customHeight="1" x14ac:dyDescent="0.25">
      <c r="A9" s="24" t="s">
        <v>38</v>
      </c>
      <c r="B9" s="56" t="s">
        <v>56</v>
      </c>
      <c r="C9" s="57"/>
      <c r="D9" s="57"/>
      <c r="E9" s="57"/>
      <c r="F9" s="57"/>
      <c r="G9" s="57"/>
      <c r="H9" s="57"/>
      <c r="I9" s="57"/>
      <c r="J9" s="58"/>
      <c r="K9" s="1"/>
    </row>
    <row r="10" spans="1:11" x14ac:dyDescent="0.25">
      <c r="A10" s="24" t="s">
        <v>39</v>
      </c>
      <c r="B10" s="56" t="s">
        <v>57</v>
      </c>
      <c r="C10" s="57"/>
      <c r="D10" s="57"/>
      <c r="E10" s="57"/>
      <c r="F10" s="57"/>
      <c r="G10" s="57"/>
      <c r="H10" s="57"/>
      <c r="I10" s="57"/>
      <c r="J10" s="58"/>
      <c r="K10" s="1"/>
    </row>
    <row r="11" spans="1:11" ht="31.5" customHeight="1" x14ac:dyDescent="0.25">
      <c r="A11" s="6" t="s">
        <v>8</v>
      </c>
      <c r="B11" s="59" t="s">
        <v>71</v>
      </c>
      <c r="C11" s="59"/>
      <c r="D11" s="59"/>
      <c r="E11" s="59"/>
      <c r="F11" s="59"/>
      <c r="G11" s="59"/>
      <c r="H11" s="59"/>
      <c r="I11" s="59"/>
      <c r="J11" s="59"/>
    </row>
    <row r="12" spans="1:11" ht="52.15" customHeight="1" x14ac:dyDescent="0.25">
      <c r="A12" s="6" t="s">
        <v>9</v>
      </c>
      <c r="B12" s="59" t="s">
        <v>72</v>
      </c>
      <c r="C12" s="59"/>
      <c r="D12" s="59"/>
      <c r="E12" s="59"/>
      <c r="F12" s="59"/>
      <c r="G12" s="59"/>
      <c r="H12" s="59"/>
      <c r="I12" s="59"/>
      <c r="J12" s="59"/>
    </row>
    <row r="13" spans="1:11" ht="15.75" x14ac:dyDescent="0.25">
      <c r="A13" s="36" t="s">
        <v>10</v>
      </c>
      <c r="B13" s="37"/>
      <c r="C13" s="37"/>
      <c r="D13" s="37"/>
      <c r="E13" s="37"/>
      <c r="F13" s="37"/>
      <c r="G13" s="37"/>
      <c r="H13" s="37"/>
      <c r="I13" s="37"/>
      <c r="J13" s="38"/>
    </row>
    <row r="14" spans="1:11" ht="27.75" customHeight="1" x14ac:dyDescent="0.25">
      <c r="A14" s="6" t="s">
        <v>11</v>
      </c>
      <c r="B14" s="25">
        <v>1</v>
      </c>
      <c r="C14" s="32" t="str">
        <f>IFERROR(VLOOKUP(B14,'[1]Validacion datos'!A2:B5,2,FALSE),"")</f>
        <v>DESARROLLO INSTITUCIONAL</v>
      </c>
      <c r="D14" s="32"/>
      <c r="E14" s="32"/>
      <c r="F14" s="32"/>
      <c r="G14" s="32"/>
      <c r="H14" s="32"/>
      <c r="I14" s="32"/>
      <c r="J14" s="32"/>
    </row>
    <row r="15" spans="1:11" ht="26.25" customHeight="1" x14ac:dyDescent="0.25">
      <c r="A15" s="6" t="s">
        <v>12</v>
      </c>
      <c r="B15" s="9">
        <v>1.1000000000000001</v>
      </c>
      <c r="C15" s="32" t="str">
        <f>IFERROR(VLOOKUP(B15,'[1]Validacion datos'!A8:B26,2,FALSE),"")</f>
        <v>Administración pública transparente, eficiente y orientada</v>
      </c>
      <c r="D15" s="32"/>
      <c r="E15" s="32"/>
      <c r="F15" s="32"/>
      <c r="G15" s="32"/>
      <c r="H15" s="32"/>
      <c r="I15" s="32"/>
      <c r="J15" s="32"/>
    </row>
    <row r="16" spans="1:11" ht="31.9" customHeight="1" x14ac:dyDescent="0.25">
      <c r="A16" s="6" t="s">
        <v>13</v>
      </c>
      <c r="B16" s="9" t="s">
        <v>73</v>
      </c>
      <c r="C16" s="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2"/>
      <c r="E16" s="32"/>
      <c r="F16" s="32"/>
      <c r="G16" s="32"/>
      <c r="H16" s="32"/>
      <c r="I16" s="32"/>
      <c r="J16" s="32"/>
    </row>
    <row r="17" spans="1:11" ht="15.75" x14ac:dyDescent="0.25">
      <c r="A17" s="36" t="s">
        <v>14</v>
      </c>
      <c r="B17" s="37"/>
      <c r="C17" s="37"/>
      <c r="D17" s="37"/>
      <c r="E17" s="37"/>
      <c r="F17" s="37"/>
      <c r="G17" s="37"/>
      <c r="H17" s="37"/>
      <c r="I17" s="37"/>
      <c r="J17" s="38"/>
    </row>
    <row r="18" spans="1:11" ht="29.25" customHeight="1" x14ac:dyDescent="0.25">
      <c r="A18" s="6" t="s">
        <v>15</v>
      </c>
      <c r="B18" s="60" t="s">
        <v>63</v>
      </c>
      <c r="C18" s="60"/>
      <c r="D18" s="60"/>
      <c r="E18" s="60"/>
      <c r="F18" s="60"/>
      <c r="G18" s="60"/>
      <c r="H18" s="60"/>
      <c r="I18" s="60"/>
      <c r="J18" s="61"/>
    </row>
    <row r="19" spans="1:11" ht="33" customHeight="1" x14ac:dyDescent="0.25">
      <c r="A19" s="10" t="s">
        <v>16</v>
      </c>
      <c r="B19" s="60" t="s">
        <v>80</v>
      </c>
      <c r="C19" s="60"/>
      <c r="D19" s="60"/>
      <c r="E19" s="60"/>
      <c r="F19" s="60"/>
      <c r="G19" s="60"/>
      <c r="H19" s="60"/>
      <c r="I19" s="60"/>
      <c r="J19" s="61"/>
    </row>
    <row r="20" spans="1:11" ht="34.5" customHeight="1" x14ac:dyDescent="0.25">
      <c r="A20" s="10" t="s">
        <v>17</v>
      </c>
      <c r="B20" s="60" t="s">
        <v>81</v>
      </c>
      <c r="C20" s="60"/>
      <c r="D20" s="60"/>
      <c r="E20" s="60"/>
      <c r="F20" s="60"/>
      <c r="G20" s="60"/>
      <c r="H20" s="60"/>
      <c r="I20" s="60"/>
      <c r="J20" s="61"/>
    </row>
    <row r="21" spans="1:11" ht="35.25" customHeight="1" x14ac:dyDescent="0.25">
      <c r="A21" s="10" t="s">
        <v>40</v>
      </c>
      <c r="B21" s="60" t="s">
        <v>82</v>
      </c>
      <c r="C21" s="60"/>
      <c r="D21" s="60"/>
      <c r="E21" s="60"/>
      <c r="F21" s="60"/>
      <c r="G21" s="60"/>
      <c r="H21" s="60"/>
      <c r="I21" s="60"/>
      <c r="J21" s="61"/>
      <c r="K21" s="1"/>
    </row>
    <row r="22" spans="1:11" ht="15.75" x14ac:dyDescent="0.25">
      <c r="A22" s="36" t="s">
        <v>18</v>
      </c>
      <c r="B22" s="37"/>
      <c r="C22" s="37"/>
      <c r="D22" s="37"/>
      <c r="E22" s="37"/>
      <c r="F22" s="37"/>
      <c r="G22" s="37"/>
      <c r="H22" s="37"/>
      <c r="I22" s="37"/>
      <c r="J22" s="38"/>
    </row>
    <row r="23" spans="1:11" ht="15.75" x14ac:dyDescent="0.25">
      <c r="A23" s="39" t="s">
        <v>19</v>
      </c>
      <c r="B23" s="40"/>
      <c r="C23" s="40"/>
      <c r="D23" s="40"/>
      <c r="E23" s="40"/>
      <c r="F23" s="40"/>
      <c r="G23" s="40"/>
      <c r="H23" s="40"/>
      <c r="I23" s="40"/>
      <c r="J23" s="41"/>
      <c r="K23" s="1"/>
    </row>
    <row r="24" spans="1:11" ht="15" customHeight="1" x14ac:dyDescent="0.25">
      <c r="A24" s="62" t="s">
        <v>20</v>
      </c>
      <c r="B24" s="63"/>
      <c r="C24" s="64" t="s">
        <v>21</v>
      </c>
      <c r="D24" s="66"/>
      <c r="E24" s="66"/>
      <c r="F24" s="66" t="s">
        <v>22</v>
      </c>
      <c r="G24" s="66"/>
      <c r="H24" s="63"/>
      <c r="I24" s="64" t="s">
        <v>23</v>
      </c>
      <c r="J24" s="65"/>
    </row>
    <row r="25" spans="1:11" x14ac:dyDescent="0.25">
      <c r="A25" s="82">
        <v>638184032</v>
      </c>
      <c r="B25" s="83"/>
      <c r="C25" s="72">
        <v>725718497.61000001</v>
      </c>
      <c r="D25" s="73"/>
      <c r="E25" s="74"/>
      <c r="F25" s="72">
        <v>534120853.56999999</v>
      </c>
      <c r="G25" s="73"/>
      <c r="H25" s="74"/>
      <c r="I25" s="84">
        <f>+F25/C25</f>
        <v>0.73598903063517573</v>
      </c>
      <c r="J25" s="85"/>
    </row>
    <row r="26" spans="1:11" ht="15.75" x14ac:dyDescent="0.25">
      <c r="A26" s="39" t="s">
        <v>24</v>
      </c>
      <c r="B26" s="40"/>
      <c r="C26" s="40"/>
      <c r="D26" s="40"/>
      <c r="E26" s="40"/>
      <c r="F26" s="40"/>
      <c r="G26" s="40"/>
      <c r="H26" s="40"/>
      <c r="I26" s="40"/>
      <c r="J26" s="41"/>
      <c r="K26" s="1"/>
    </row>
    <row r="27" spans="1:11" ht="15" customHeight="1" x14ac:dyDescent="0.25">
      <c r="A27" s="7"/>
      <c r="B27"/>
      <c r="C27" s="67" t="s">
        <v>25</v>
      </c>
      <c r="D27" s="68"/>
      <c r="E27" s="69" t="s">
        <v>66</v>
      </c>
      <c r="F27" s="71"/>
      <c r="G27" s="69" t="s">
        <v>67</v>
      </c>
      <c r="H27" s="69"/>
      <c r="I27" s="67" t="s">
        <v>26</v>
      </c>
      <c r="J27" s="70"/>
    </row>
    <row r="28" spans="1:11" ht="38.25" x14ac:dyDescent="0.25">
      <c r="A28" s="11" t="s">
        <v>27</v>
      </c>
      <c r="B28" s="12" t="s">
        <v>28</v>
      </c>
      <c r="C28" s="12" t="s">
        <v>42</v>
      </c>
      <c r="D28" s="12" t="s">
        <v>43</v>
      </c>
      <c r="E28" s="12" t="s">
        <v>48</v>
      </c>
      <c r="F28" s="12" t="s">
        <v>49</v>
      </c>
      <c r="G28" s="12" t="s">
        <v>50</v>
      </c>
      <c r="H28" s="12" t="s">
        <v>51</v>
      </c>
      <c r="I28" s="12" t="s">
        <v>52</v>
      </c>
      <c r="J28" s="13" t="s">
        <v>53</v>
      </c>
    </row>
    <row r="29" spans="1:11" ht="36" x14ac:dyDescent="0.25">
      <c r="A29" s="14" t="s">
        <v>83</v>
      </c>
      <c r="B29" s="15" t="s">
        <v>84</v>
      </c>
      <c r="C29" s="16">
        <v>328</v>
      </c>
      <c r="D29" s="17">
        <v>725718497.61000001</v>
      </c>
      <c r="E29" s="17">
        <v>91</v>
      </c>
      <c r="F29" s="17">
        <v>212884032</v>
      </c>
      <c r="G29" s="18">
        <v>91</v>
      </c>
      <c r="H29" s="17">
        <v>154707099.53999999</v>
      </c>
      <c r="I29" s="19">
        <f>IF(G29&gt;0,G29/C29,0)</f>
        <v>0.27743902439024393</v>
      </c>
      <c r="J29" s="28">
        <f>+Tabla13[[#This Row],[Financiera 
 (F)]]/Tabla13[[#This Row],[Financiera
(D)]]</f>
        <v>0.72672007424211127</v>
      </c>
    </row>
    <row r="30" spans="1:11" ht="15.75" x14ac:dyDescent="0.25">
      <c r="A30" s="36" t="s">
        <v>29</v>
      </c>
      <c r="B30" s="37"/>
      <c r="C30" s="37"/>
      <c r="D30" s="37"/>
      <c r="E30" s="37"/>
      <c r="F30" s="37"/>
      <c r="G30" s="37"/>
      <c r="H30" s="37"/>
      <c r="I30" s="37"/>
      <c r="J30" s="38"/>
    </row>
    <row r="31" spans="1:11" ht="15.75" x14ac:dyDescent="0.25">
      <c r="A31" s="39" t="s">
        <v>30</v>
      </c>
      <c r="B31" s="40"/>
      <c r="C31" s="40"/>
      <c r="D31" s="40"/>
      <c r="E31" s="40"/>
      <c r="F31" s="40"/>
      <c r="G31" s="40"/>
      <c r="H31" s="40"/>
      <c r="I31" s="40"/>
      <c r="J31" s="41"/>
    </row>
    <row r="32" spans="1:11" x14ac:dyDescent="0.25">
      <c r="A32" s="20" t="s">
        <v>31</v>
      </c>
      <c r="B32" s="60" t="s">
        <v>59</v>
      </c>
      <c r="C32" s="60"/>
      <c r="D32" s="60"/>
      <c r="E32" s="60"/>
      <c r="F32" s="60"/>
      <c r="G32" s="60"/>
      <c r="H32" s="60"/>
      <c r="I32" s="60"/>
      <c r="J32" s="61"/>
      <c r="K32" s="1"/>
    </row>
    <row r="33" spans="1:11" ht="38.450000000000003" customHeight="1" x14ac:dyDescent="0.25">
      <c r="A33" s="20" t="s">
        <v>32</v>
      </c>
      <c r="B33" s="60" t="s">
        <v>85</v>
      </c>
      <c r="C33" s="60"/>
      <c r="D33" s="60"/>
      <c r="E33" s="60"/>
      <c r="F33" s="60"/>
      <c r="G33" s="60"/>
      <c r="H33" s="60"/>
      <c r="I33" s="60"/>
      <c r="J33" s="61"/>
    </row>
    <row r="34" spans="1:11" ht="58.9" customHeight="1" x14ac:dyDescent="0.25">
      <c r="A34" s="20" t="s">
        <v>33</v>
      </c>
      <c r="B34" s="60" t="s">
        <v>69</v>
      </c>
      <c r="C34" s="60"/>
      <c r="D34" s="60"/>
      <c r="E34" s="60"/>
      <c r="F34" s="60"/>
      <c r="G34" s="60"/>
      <c r="H34" s="60"/>
      <c r="I34" s="60"/>
      <c r="J34" s="61"/>
    </row>
    <row r="35" spans="1:11" ht="85.5" customHeight="1" x14ac:dyDescent="0.25">
      <c r="A35" s="20" t="s">
        <v>34</v>
      </c>
      <c r="B35" s="60" t="s">
        <v>86</v>
      </c>
      <c r="C35" s="60"/>
      <c r="D35" s="60"/>
      <c r="E35" s="60"/>
      <c r="F35" s="60"/>
      <c r="G35" s="60"/>
      <c r="H35" s="60"/>
      <c r="I35" s="60"/>
      <c r="J35" s="61"/>
    </row>
    <row r="36" spans="1:11" ht="15.75" x14ac:dyDescent="0.25">
      <c r="A36" s="36" t="s">
        <v>35</v>
      </c>
      <c r="B36" s="37"/>
      <c r="C36" s="37"/>
      <c r="D36" s="37"/>
      <c r="E36" s="37"/>
      <c r="F36" s="37"/>
      <c r="G36" s="37"/>
      <c r="H36" s="37"/>
      <c r="I36" s="37"/>
      <c r="J36" s="38"/>
    </row>
    <row r="37" spans="1:11" ht="15.75" x14ac:dyDescent="0.25">
      <c r="A37" s="75" t="s">
        <v>36</v>
      </c>
      <c r="B37" s="76"/>
      <c r="C37" s="76"/>
      <c r="D37" s="76"/>
      <c r="E37" s="76"/>
      <c r="F37" s="76"/>
      <c r="G37" s="76"/>
      <c r="H37" s="76"/>
      <c r="I37" s="76"/>
      <c r="J37" s="77"/>
    </row>
    <row r="38" spans="1:11" x14ac:dyDescent="0.25">
      <c r="A38" s="78" t="s">
        <v>45</v>
      </c>
      <c r="B38" s="79"/>
      <c r="C38" s="79"/>
      <c r="D38" s="79"/>
      <c r="E38" s="79"/>
      <c r="F38" s="79"/>
      <c r="G38" s="79"/>
      <c r="H38" s="79"/>
      <c r="I38" s="79"/>
      <c r="J38" s="80"/>
      <c r="K38" s="1"/>
    </row>
    <row r="39" spans="1:11" ht="27.75" customHeight="1" x14ac:dyDescent="0.25">
      <c r="A39" s="26"/>
      <c r="B39" s="26"/>
      <c r="C39" s="26"/>
      <c r="D39" s="26"/>
      <c r="E39" s="26"/>
      <c r="F39" s="26"/>
      <c r="G39" s="26"/>
      <c r="H39" s="26"/>
      <c r="I39" s="26"/>
      <c r="J39" s="26"/>
    </row>
    <row r="40" spans="1:11" ht="27.75" customHeight="1" x14ac:dyDescent="0.25">
      <c r="A40" s="81" t="s">
        <v>46</v>
      </c>
      <c r="B40" s="81"/>
      <c r="C40" s="81"/>
      <c r="D40" s="81"/>
      <c r="E40" s="81"/>
      <c r="F40" s="81"/>
      <c r="G40" s="81"/>
      <c r="H40" s="81"/>
      <c r="I40" s="81"/>
      <c r="J40" s="81"/>
    </row>
    <row r="41" spans="1:11" ht="30.75" customHeight="1" x14ac:dyDescent="0.25"/>
    <row r="42" spans="1:11" ht="16.5" x14ac:dyDescent="0.25">
      <c r="A42" s="29"/>
    </row>
  </sheetData>
  <mergeCells count="48">
    <mergeCell ref="A37:J37"/>
    <mergeCell ref="A38:J38"/>
    <mergeCell ref="A40:J40"/>
    <mergeCell ref="A31:J31"/>
    <mergeCell ref="B32:J32"/>
    <mergeCell ref="B33:J33"/>
    <mergeCell ref="B34:J34"/>
    <mergeCell ref="B35:J35"/>
    <mergeCell ref="A36:J36"/>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DFAAC077-E210-4EB9-B655-AA69494EEB8B}"/>
    <dataValidation allowBlank="1" showInputMessage="1" prompt="Nombre del capítulo" sqref="B8:J10" xr:uid="{E6A1A173-08FE-4E2C-AD73-905DC4BE2ECE}"/>
    <dataValidation allowBlank="1" showInputMessage="1" showErrorMessage="1" prompt="¿A quién va dirigido el programa?, ¿qué característica tiene esta población que requiere ser beneficiada?" sqref="B20:J20" xr:uid="{1775533E-4A6E-4063-90BD-AF947E775CFB}"/>
    <dataValidation allowBlank="1" showInputMessage="1" showErrorMessage="1" prompt="Nombre del producto" sqref="B32:J32" xr:uid="{C79E84CB-CF68-4C2C-A2EC-A487AFA49E92}"/>
    <dataValidation allowBlank="1" showInputMessage="1" showErrorMessage="1" prompt="¿En qué consiste el producto? su objetivo" sqref="B33:J33" xr:uid="{FE23E721-1CEF-4B76-BD42-D8C4CD94A431}"/>
    <dataValidation allowBlank="1" showInputMessage="1" showErrorMessage="1" prompt="1. Describir lo plasmado en el presupuesto_x000a_2. Describir lo alcanzado en términos financieros y de producción " sqref="B34" xr:uid="{8599BBDE-155A-4738-B0B1-019BD15A6444}"/>
    <dataValidation allowBlank="1" showInputMessage="1" showErrorMessage="1" prompt="De existir desvío, explicar razones." sqref="B35:J35" xr:uid="{AFFB4094-E8D2-4205-ADF0-811ED2BC2209}"/>
    <dataValidation allowBlank="1" showInputMessage="1" showErrorMessage="1" prompt="Oportunidades de mejora identificadas" sqref="A38:J39" xr:uid="{A77825DA-9355-4CED-83DD-9662B400CA69}"/>
    <dataValidation allowBlank="1" showInputMessage="1" showErrorMessage="1" prompt="Presupuesto del programa" sqref="A25:C25 F25" xr:uid="{57759D75-D695-4F05-9A36-8DEFD0741A9C}"/>
    <dataValidation allowBlank="1" showInputMessage="1" showErrorMessage="1" prompt="¿En qué consiste el programa?" sqref="B19:J19" xr:uid="{17FA4E55-ADBD-439F-8CC6-56125DF466A7}"/>
    <dataValidation allowBlank="1" showInputMessage="1" showErrorMessage="1" prompt="Nombre de cada producto" sqref="A28:A29" xr:uid="{6C449D18-6C9F-4E3A-99CD-E806A39FE5A7}"/>
    <dataValidation allowBlank="1" showInputMessage="1" showErrorMessage="1" prompt="Nombre del indicador" sqref="B28:B29" xr:uid="{465709B6-25EB-4762-8C70-C32907B764C2}"/>
    <dataValidation allowBlank="1" showInputMessage="1" showErrorMessage="1" prompt="Meta anual del indicador" sqref="E28 C28:C29" xr:uid="{D258D2A1-B758-41F8-A734-49B93401325F}"/>
    <dataValidation allowBlank="1" showInputMessage="1" showErrorMessage="1" prompt="Monto presupuestado para el producto" sqref="D28:D29 E29:F29 F28" xr:uid="{B71F989E-3CE9-485A-A5C9-8973EEACB80F}"/>
    <dataValidation allowBlank="1" showInputMessage="1" showErrorMessage="1" prompt="Meta alcanzada en el trimestre" sqref="G28:G29" xr:uid="{78EE2B74-45D6-4243-8C34-25DBE4653563}"/>
    <dataValidation allowBlank="1" showInputMessage="1" showErrorMessage="1" prompt="Monto ejecutado en el trimestre" sqref="H28:H29" xr:uid="{A632AAB5-FCA9-42DC-B132-F7F9063E3E9F}"/>
  </dataValidations>
  <pageMargins left="0.70866141732283472" right="0.70866141732283472" top="0.74803149606299213" bottom="0.74803149606299213" header="0.31496062992125984" footer="0.31496062992125984"/>
  <pageSetup scale="65"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EC25C-BA19-4C1B-ACA0-D7A1A8BBD8C6}">
  <dimension ref="A1:K44"/>
  <sheetViews>
    <sheetView workbookViewId="0">
      <selection activeCell="B19" sqref="B19:J19"/>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1"/>
      <c r="B1" s="42" t="s">
        <v>37</v>
      </c>
      <c r="C1" s="43"/>
      <c r="D1" s="43"/>
      <c r="E1" s="43"/>
      <c r="F1" s="43"/>
      <c r="G1" s="43"/>
      <c r="H1" s="43"/>
      <c r="I1" s="43"/>
      <c r="J1" s="44"/>
      <c r="K1" s="1"/>
    </row>
    <row r="2" spans="1:11" ht="21.75" thickBot="1" x14ac:dyDescent="0.3">
      <c r="A2" s="22"/>
      <c r="B2" s="45" t="s">
        <v>0</v>
      </c>
      <c r="C2" s="46"/>
      <c r="D2" s="45" t="s">
        <v>1</v>
      </c>
      <c r="E2" s="47"/>
      <c r="F2" s="47"/>
      <c r="G2" s="46"/>
      <c r="H2" s="48"/>
      <c r="I2" s="2" t="s">
        <v>2</v>
      </c>
      <c r="J2" s="3" t="s">
        <v>3</v>
      </c>
      <c r="K2" s="1"/>
    </row>
    <row r="3" spans="1:11" ht="21.75" thickBot="1" x14ac:dyDescent="0.3">
      <c r="A3" s="23"/>
      <c r="B3" s="49" t="s">
        <v>4</v>
      </c>
      <c r="C3" s="50"/>
      <c r="D3" s="49" t="s">
        <v>54</v>
      </c>
      <c r="E3" s="50"/>
      <c r="F3" s="50"/>
      <c r="G3" s="50"/>
      <c r="H3" s="51"/>
      <c r="I3" s="4">
        <v>43552</v>
      </c>
      <c r="J3" s="5">
        <v>0</v>
      </c>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5</v>
      </c>
      <c r="B6" s="37"/>
      <c r="C6" s="37"/>
      <c r="D6" s="37"/>
      <c r="E6" s="37"/>
      <c r="F6" s="37"/>
      <c r="G6" s="37"/>
      <c r="H6" s="37"/>
      <c r="I6" s="37"/>
      <c r="J6" s="38"/>
      <c r="K6" s="1"/>
    </row>
    <row r="7" spans="1:11" ht="15.75" x14ac:dyDescent="0.25">
      <c r="A7" s="39" t="s">
        <v>6</v>
      </c>
      <c r="B7" s="40"/>
      <c r="C7" s="40"/>
      <c r="D7" s="40"/>
      <c r="E7" s="40"/>
      <c r="F7" s="40"/>
      <c r="G7" s="40"/>
      <c r="H7" s="40"/>
      <c r="I7" s="40"/>
      <c r="J7" s="41"/>
      <c r="K7" s="1"/>
    </row>
    <row r="8" spans="1:11" x14ac:dyDescent="0.25">
      <c r="A8" s="6" t="s">
        <v>7</v>
      </c>
      <c r="B8" s="56" t="s">
        <v>55</v>
      </c>
      <c r="C8" s="57"/>
      <c r="D8" s="57"/>
      <c r="E8" s="57"/>
      <c r="F8" s="57"/>
      <c r="G8" s="57"/>
      <c r="H8" s="57"/>
      <c r="I8" s="57"/>
      <c r="J8" s="58"/>
      <c r="K8" s="1"/>
    </row>
    <row r="9" spans="1:11" ht="15" customHeight="1" x14ac:dyDescent="0.25">
      <c r="A9" s="24" t="s">
        <v>38</v>
      </c>
      <c r="B9" s="56" t="s">
        <v>56</v>
      </c>
      <c r="C9" s="57"/>
      <c r="D9" s="57"/>
      <c r="E9" s="57"/>
      <c r="F9" s="57"/>
      <c r="G9" s="57"/>
      <c r="H9" s="57"/>
      <c r="I9" s="57"/>
      <c r="J9" s="58"/>
      <c r="K9" s="1"/>
    </row>
    <row r="10" spans="1:11" x14ac:dyDescent="0.25">
      <c r="A10" s="24" t="s">
        <v>39</v>
      </c>
      <c r="B10" s="56" t="s">
        <v>57</v>
      </c>
      <c r="C10" s="57"/>
      <c r="D10" s="57"/>
      <c r="E10" s="57"/>
      <c r="F10" s="57"/>
      <c r="G10" s="57"/>
      <c r="H10" s="57"/>
      <c r="I10" s="57"/>
      <c r="J10" s="58"/>
      <c r="K10" s="1"/>
    </row>
    <row r="11" spans="1:11" ht="31.5" customHeight="1" x14ac:dyDescent="0.25">
      <c r="A11" s="6" t="s">
        <v>8</v>
      </c>
      <c r="B11" s="59" t="s">
        <v>71</v>
      </c>
      <c r="C11" s="59"/>
      <c r="D11" s="59"/>
      <c r="E11" s="59"/>
      <c r="F11" s="59"/>
      <c r="G11" s="59"/>
      <c r="H11" s="59"/>
      <c r="I11" s="59"/>
      <c r="J11" s="59"/>
    </row>
    <row r="12" spans="1:11" ht="57" customHeight="1" x14ac:dyDescent="0.25">
      <c r="A12" s="6" t="s">
        <v>9</v>
      </c>
      <c r="B12" s="59" t="s">
        <v>72</v>
      </c>
      <c r="C12" s="59"/>
      <c r="D12" s="59"/>
      <c r="E12" s="59"/>
      <c r="F12" s="59"/>
      <c r="G12" s="59"/>
      <c r="H12" s="59"/>
      <c r="I12" s="59"/>
      <c r="J12" s="59"/>
    </row>
    <row r="13" spans="1:11" ht="15.75" x14ac:dyDescent="0.25">
      <c r="A13" s="36" t="s">
        <v>10</v>
      </c>
      <c r="B13" s="37"/>
      <c r="C13" s="37"/>
      <c r="D13" s="37"/>
      <c r="E13" s="37"/>
      <c r="F13" s="37"/>
      <c r="G13" s="37"/>
      <c r="H13" s="37"/>
      <c r="I13" s="37"/>
      <c r="J13" s="38"/>
    </row>
    <row r="14" spans="1:11" ht="27.75" customHeight="1" x14ac:dyDescent="0.25">
      <c r="A14" s="6" t="s">
        <v>11</v>
      </c>
      <c r="B14" s="25">
        <v>1</v>
      </c>
      <c r="C14" s="32" t="str">
        <f>IFERROR(VLOOKUP(B14,'[1]Validacion datos'!A2:B5,2,FALSE),"")</f>
        <v>DESARROLLO INSTITUCIONAL</v>
      </c>
      <c r="D14" s="32"/>
      <c r="E14" s="32"/>
      <c r="F14" s="32"/>
      <c r="G14" s="32"/>
      <c r="H14" s="32"/>
      <c r="I14" s="32"/>
      <c r="J14" s="32"/>
    </row>
    <row r="15" spans="1:11" ht="26.25" customHeight="1" x14ac:dyDescent="0.25">
      <c r="A15" s="6" t="s">
        <v>12</v>
      </c>
      <c r="B15" s="9">
        <v>1.1000000000000001</v>
      </c>
      <c r="C15" s="32" t="str">
        <f>IFERROR(VLOOKUP(B15,'[1]Validacion datos'!A8:B26,2,FALSE),"")</f>
        <v>Administración pública transparente, eficiente y orientada</v>
      </c>
      <c r="D15" s="32"/>
      <c r="E15" s="32"/>
      <c r="F15" s="32"/>
      <c r="G15" s="32"/>
      <c r="H15" s="32"/>
      <c r="I15" s="32"/>
      <c r="J15" s="32"/>
    </row>
    <row r="16" spans="1:11" ht="32.450000000000003" customHeight="1" x14ac:dyDescent="0.25">
      <c r="A16" s="6" t="s">
        <v>13</v>
      </c>
      <c r="B16" s="9" t="s">
        <v>73</v>
      </c>
      <c r="C16" s="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2"/>
      <c r="E16" s="32"/>
      <c r="F16" s="32"/>
      <c r="G16" s="32"/>
      <c r="H16" s="32"/>
      <c r="I16" s="32"/>
      <c r="J16" s="32"/>
    </row>
    <row r="17" spans="1:11" ht="15.75" x14ac:dyDescent="0.25">
      <c r="A17" s="36" t="s">
        <v>14</v>
      </c>
      <c r="B17" s="37"/>
      <c r="C17" s="37"/>
      <c r="D17" s="37"/>
      <c r="E17" s="37"/>
      <c r="F17" s="37"/>
      <c r="G17" s="37"/>
      <c r="H17" s="37"/>
      <c r="I17" s="37"/>
      <c r="J17" s="38"/>
    </row>
    <row r="18" spans="1:11" ht="29.25" customHeight="1" x14ac:dyDescent="0.25">
      <c r="A18" s="6" t="s">
        <v>15</v>
      </c>
      <c r="B18" s="60" t="s">
        <v>65</v>
      </c>
      <c r="C18" s="60"/>
      <c r="D18" s="60"/>
      <c r="E18" s="60"/>
      <c r="F18" s="60"/>
      <c r="G18" s="60"/>
      <c r="H18" s="60"/>
      <c r="I18" s="60"/>
      <c r="J18" s="61"/>
    </row>
    <row r="19" spans="1:11" ht="68.45" customHeight="1" x14ac:dyDescent="0.25">
      <c r="A19" s="10" t="s">
        <v>16</v>
      </c>
      <c r="B19" s="60" t="s">
        <v>87</v>
      </c>
      <c r="C19" s="60"/>
      <c r="D19" s="60"/>
      <c r="E19" s="60"/>
      <c r="F19" s="60"/>
      <c r="G19" s="60"/>
      <c r="H19" s="60"/>
      <c r="I19" s="60"/>
      <c r="J19" s="61"/>
    </row>
    <row r="20" spans="1:11" ht="34.5" customHeight="1" x14ac:dyDescent="0.25">
      <c r="A20" s="10" t="s">
        <v>17</v>
      </c>
      <c r="B20" s="60" t="s">
        <v>88</v>
      </c>
      <c r="C20" s="60"/>
      <c r="D20" s="60"/>
      <c r="E20" s="60"/>
      <c r="F20" s="60"/>
      <c r="G20" s="60"/>
      <c r="H20" s="60"/>
      <c r="I20" s="60"/>
      <c r="J20" s="61"/>
    </row>
    <row r="21" spans="1:11" ht="35.25" customHeight="1" x14ac:dyDescent="0.25">
      <c r="A21" s="10" t="s">
        <v>40</v>
      </c>
      <c r="B21" s="60" t="s">
        <v>89</v>
      </c>
      <c r="C21" s="60"/>
      <c r="D21" s="60"/>
      <c r="E21" s="60"/>
      <c r="F21" s="60"/>
      <c r="G21" s="60"/>
      <c r="H21" s="60"/>
      <c r="I21" s="60"/>
      <c r="J21" s="61"/>
      <c r="K21" s="1"/>
    </row>
    <row r="22" spans="1:11" ht="15.75" x14ac:dyDescent="0.25">
      <c r="A22" s="36" t="s">
        <v>18</v>
      </c>
      <c r="B22" s="37"/>
      <c r="C22" s="37"/>
      <c r="D22" s="37"/>
      <c r="E22" s="37"/>
      <c r="F22" s="37"/>
      <c r="G22" s="37"/>
      <c r="H22" s="37"/>
      <c r="I22" s="37"/>
      <c r="J22" s="38"/>
    </row>
    <row r="23" spans="1:11" ht="15.75" x14ac:dyDescent="0.25">
      <c r="A23" s="39" t="s">
        <v>19</v>
      </c>
      <c r="B23" s="40"/>
      <c r="C23" s="40"/>
      <c r="D23" s="40"/>
      <c r="E23" s="40"/>
      <c r="F23" s="40"/>
      <c r="G23" s="40"/>
      <c r="H23" s="40"/>
      <c r="I23" s="40"/>
      <c r="J23" s="41"/>
      <c r="K23" s="1"/>
    </row>
    <row r="24" spans="1:11" ht="15" customHeight="1" x14ac:dyDescent="0.25">
      <c r="A24" s="62" t="s">
        <v>20</v>
      </c>
      <c r="B24" s="63"/>
      <c r="C24" s="64" t="s">
        <v>21</v>
      </c>
      <c r="D24" s="66"/>
      <c r="E24" s="66"/>
      <c r="F24" s="66" t="s">
        <v>22</v>
      </c>
      <c r="G24" s="66"/>
      <c r="H24" s="63"/>
      <c r="I24" s="64" t="s">
        <v>23</v>
      </c>
      <c r="J24" s="65"/>
    </row>
    <row r="25" spans="1:11" x14ac:dyDescent="0.25">
      <c r="A25" s="82">
        <v>208712840</v>
      </c>
      <c r="B25" s="83"/>
      <c r="C25" s="72">
        <v>257045530.72999999</v>
      </c>
      <c r="D25" s="73"/>
      <c r="E25" s="74"/>
      <c r="F25" s="72">
        <v>195228024.44</v>
      </c>
      <c r="G25" s="73"/>
      <c r="H25" s="74"/>
      <c r="I25" s="84">
        <f>+F25/C25</f>
        <v>0.75950756228112382</v>
      </c>
      <c r="J25" s="85"/>
    </row>
    <row r="26" spans="1:11" ht="15.75" x14ac:dyDescent="0.25">
      <c r="A26" s="39" t="s">
        <v>24</v>
      </c>
      <c r="B26" s="40"/>
      <c r="C26" s="40"/>
      <c r="D26" s="40"/>
      <c r="E26" s="40"/>
      <c r="F26" s="40"/>
      <c r="G26" s="40"/>
      <c r="H26" s="40"/>
      <c r="I26" s="40"/>
      <c r="J26" s="41"/>
      <c r="K26" s="1"/>
    </row>
    <row r="27" spans="1:11" ht="15" customHeight="1" x14ac:dyDescent="0.25">
      <c r="A27" s="7"/>
      <c r="B27"/>
      <c r="C27" s="67" t="s">
        <v>25</v>
      </c>
      <c r="D27" s="68"/>
      <c r="E27" s="69" t="s">
        <v>66</v>
      </c>
      <c r="F27" s="71"/>
      <c r="G27" s="69" t="s">
        <v>67</v>
      </c>
      <c r="H27" s="69"/>
      <c r="I27" s="67" t="s">
        <v>26</v>
      </c>
      <c r="J27" s="70"/>
    </row>
    <row r="28" spans="1:11" ht="38.25" x14ac:dyDescent="0.25">
      <c r="A28" s="11" t="s">
        <v>27</v>
      </c>
      <c r="B28" s="12" t="s">
        <v>28</v>
      </c>
      <c r="C28" s="12" t="s">
        <v>42</v>
      </c>
      <c r="D28" s="12" t="s">
        <v>43</v>
      </c>
      <c r="E28" s="12" t="s">
        <v>48</v>
      </c>
      <c r="F28" s="12" t="s">
        <v>49</v>
      </c>
      <c r="G28" s="12" t="s">
        <v>50</v>
      </c>
      <c r="H28" s="12" t="s">
        <v>51</v>
      </c>
      <c r="I28" s="12" t="s">
        <v>52</v>
      </c>
      <c r="J28" s="13" t="s">
        <v>53</v>
      </c>
    </row>
    <row r="29" spans="1:11" ht="60" x14ac:dyDescent="0.25">
      <c r="A29" s="14" t="s">
        <v>91</v>
      </c>
      <c r="B29" s="15" t="s">
        <v>92</v>
      </c>
      <c r="C29" s="16">
        <v>40</v>
      </c>
      <c r="D29" s="17">
        <v>257045530.72999999</v>
      </c>
      <c r="E29" s="17">
        <v>10</v>
      </c>
      <c r="F29" s="17">
        <v>67515638</v>
      </c>
      <c r="G29" s="18">
        <v>33</v>
      </c>
      <c r="H29" s="17">
        <v>58741158.57</v>
      </c>
      <c r="I29" s="19">
        <f>IF(G29&gt;0,G29/C29,0)</f>
        <v>0.82499999999999996</v>
      </c>
      <c r="J29" s="28">
        <f>+Tabla134[[#This Row],[Financiera 
 (F)]]/Tabla134[[#This Row],[Financiera
(D)]]</f>
        <v>0.87003782101562899</v>
      </c>
    </row>
    <row r="30" spans="1:11" ht="15.75" x14ac:dyDescent="0.25">
      <c r="A30" s="36" t="s">
        <v>29</v>
      </c>
      <c r="B30" s="37"/>
      <c r="C30" s="37"/>
      <c r="D30" s="37"/>
      <c r="E30" s="37"/>
      <c r="F30" s="37"/>
      <c r="G30" s="37"/>
      <c r="H30" s="37"/>
      <c r="I30" s="37"/>
      <c r="J30" s="38"/>
    </row>
    <row r="31" spans="1:11" ht="15.75" x14ac:dyDescent="0.25">
      <c r="A31" s="39" t="s">
        <v>30</v>
      </c>
      <c r="B31" s="40"/>
      <c r="C31" s="40"/>
      <c r="D31" s="40"/>
      <c r="E31" s="40"/>
      <c r="F31" s="40"/>
      <c r="G31" s="40"/>
      <c r="H31" s="40"/>
      <c r="I31" s="40"/>
      <c r="J31" s="41"/>
    </row>
    <row r="32" spans="1:11" x14ac:dyDescent="0.25">
      <c r="A32" s="20" t="s">
        <v>31</v>
      </c>
      <c r="B32" s="60" t="s">
        <v>61</v>
      </c>
      <c r="C32" s="60"/>
      <c r="D32" s="60"/>
      <c r="E32" s="60"/>
      <c r="F32" s="60"/>
      <c r="G32" s="60"/>
      <c r="H32" s="60"/>
      <c r="I32" s="60"/>
      <c r="J32" s="61"/>
      <c r="K32" s="1"/>
    </row>
    <row r="33" spans="1:11" ht="67.900000000000006" customHeight="1" x14ac:dyDescent="0.25">
      <c r="A33" s="20" t="s">
        <v>32</v>
      </c>
      <c r="B33" s="60" t="s">
        <v>90</v>
      </c>
      <c r="C33" s="60"/>
      <c r="D33" s="60"/>
      <c r="E33" s="60"/>
      <c r="F33" s="60"/>
      <c r="G33" s="60"/>
      <c r="H33" s="60"/>
      <c r="I33" s="60"/>
      <c r="J33" s="61"/>
    </row>
    <row r="34" spans="1:11" ht="46.9" customHeight="1" x14ac:dyDescent="0.25">
      <c r="A34" s="20" t="s">
        <v>33</v>
      </c>
      <c r="B34" s="60" t="s">
        <v>94</v>
      </c>
      <c r="C34" s="60"/>
      <c r="D34" s="60"/>
      <c r="E34" s="60"/>
      <c r="F34" s="60"/>
      <c r="G34" s="60"/>
      <c r="H34" s="60"/>
      <c r="I34" s="60"/>
      <c r="J34" s="61"/>
    </row>
    <row r="35" spans="1:11" ht="85.5" customHeight="1" x14ac:dyDescent="0.25">
      <c r="A35" s="20" t="s">
        <v>34</v>
      </c>
      <c r="B35" s="60" t="s">
        <v>93</v>
      </c>
      <c r="C35" s="60"/>
      <c r="D35" s="60"/>
      <c r="E35" s="60"/>
      <c r="F35" s="60"/>
      <c r="G35" s="60"/>
      <c r="H35" s="60"/>
      <c r="I35" s="60"/>
      <c r="J35" s="61"/>
    </row>
    <row r="36" spans="1:11" ht="42.75" customHeight="1" x14ac:dyDescent="0.25">
      <c r="A36" s="36" t="s">
        <v>35</v>
      </c>
      <c r="B36" s="37"/>
      <c r="C36" s="37"/>
      <c r="D36" s="37"/>
      <c r="E36" s="37"/>
      <c r="F36" s="37"/>
      <c r="G36" s="37"/>
      <c r="H36" s="37"/>
      <c r="I36" s="37"/>
      <c r="J36" s="38"/>
    </row>
    <row r="37" spans="1:11" ht="15.75" x14ac:dyDescent="0.25">
      <c r="A37" s="75" t="s">
        <v>36</v>
      </c>
      <c r="B37" s="76"/>
      <c r="C37" s="76"/>
      <c r="D37" s="76"/>
      <c r="E37" s="76"/>
      <c r="F37" s="76"/>
      <c r="G37" s="76"/>
      <c r="H37" s="76"/>
      <c r="I37" s="76"/>
      <c r="J37" s="77"/>
    </row>
    <row r="38" spans="1:11" x14ac:dyDescent="0.25">
      <c r="A38" s="78" t="s">
        <v>45</v>
      </c>
      <c r="B38" s="79"/>
      <c r="C38" s="79"/>
      <c r="D38" s="79"/>
      <c r="E38" s="79"/>
      <c r="F38" s="79"/>
      <c r="G38" s="79"/>
      <c r="H38" s="79"/>
      <c r="I38" s="79"/>
      <c r="J38" s="80"/>
      <c r="K38" s="1"/>
    </row>
    <row r="39" spans="1:11" ht="27.75" customHeight="1" x14ac:dyDescent="0.25">
      <c r="A39" s="26"/>
      <c r="B39" s="26"/>
      <c r="C39" s="26"/>
      <c r="D39" s="26"/>
      <c r="E39" s="26"/>
      <c r="F39" s="26"/>
      <c r="G39" s="26"/>
      <c r="H39" s="26"/>
      <c r="I39" s="26"/>
      <c r="J39" s="26"/>
    </row>
    <row r="40" spans="1:11" ht="27.75" customHeight="1" x14ac:dyDescent="0.25">
      <c r="A40" s="81"/>
      <c r="B40" s="81"/>
      <c r="C40" s="81"/>
      <c r="D40" s="81"/>
      <c r="E40" s="81"/>
      <c r="F40" s="81"/>
      <c r="G40" s="81"/>
      <c r="H40" s="81"/>
      <c r="I40" s="81"/>
      <c r="J40" s="81"/>
    </row>
    <row r="41" spans="1:11" ht="30.75" customHeight="1" x14ac:dyDescent="0.25"/>
    <row r="43" spans="1:11" ht="16.5" x14ac:dyDescent="0.25">
      <c r="A43" s="29"/>
    </row>
    <row r="44" spans="1:11" x14ac:dyDescent="0.25">
      <c r="A44" s="30"/>
    </row>
  </sheetData>
  <mergeCells count="48">
    <mergeCell ref="A37:J37"/>
    <mergeCell ref="A38:J38"/>
    <mergeCell ref="A40:J40"/>
    <mergeCell ref="A31:J31"/>
    <mergeCell ref="B32:J32"/>
    <mergeCell ref="B33:J33"/>
    <mergeCell ref="B34:J34"/>
    <mergeCell ref="B35:J35"/>
    <mergeCell ref="A36:J36"/>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howInputMessage="1" showErrorMessage="1" prompt="Monto ejecutado en el trimestre" sqref="H28:H29" xr:uid="{F75A8023-FA79-4D0B-80B8-FF9E38C72A4E}"/>
    <dataValidation allowBlank="1" showInputMessage="1" showErrorMessage="1" prompt="Meta alcanzada en el trimestre" sqref="G28:G29" xr:uid="{3FF120F4-4E00-4C12-8592-7191DEF5AB52}"/>
    <dataValidation allowBlank="1" showInputMessage="1" showErrorMessage="1" prompt="Monto presupuestado para el producto" sqref="D28:D29 E29:F29 F28" xr:uid="{46B83C36-609F-4F5C-A4B7-5B22FFCD850C}"/>
    <dataValidation allowBlank="1" showInputMessage="1" showErrorMessage="1" prompt="Meta anual del indicador" sqref="E28 C28:C29" xr:uid="{DAEBD278-4B6A-4994-AFAB-6C2F716B387E}"/>
    <dataValidation allowBlank="1" showInputMessage="1" showErrorMessage="1" prompt="Nombre del indicador" sqref="B28:B29" xr:uid="{9200E86F-44AC-49C8-82EA-FEDAB1413714}"/>
    <dataValidation allowBlank="1" showInputMessage="1" showErrorMessage="1" prompt="Nombre de cada producto" sqref="A28:A29" xr:uid="{0DD5DB07-A95F-48D2-B306-9D95AFB3EB53}"/>
    <dataValidation allowBlank="1" showInputMessage="1" showErrorMessage="1" prompt="¿En qué consiste el programa?" sqref="B19:J19" xr:uid="{40AA6FC4-61B0-4399-A46F-AF25EB4EF30E}"/>
    <dataValidation allowBlank="1" showInputMessage="1" showErrorMessage="1" prompt="Presupuesto del programa" sqref="A25:C25 F25" xr:uid="{82215E34-4B12-4911-A76C-6BC3A652FDB1}"/>
    <dataValidation allowBlank="1" showInputMessage="1" showErrorMessage="1" prompt="Oportunidades de mejora identificadas" sqref="A38:J39" xr:uid="{F52EE117-9FFA-4040-84BB-481E63444411}"/>
    <dataValidation allowBlank="1" showInputMessage="1" showErrorMessage="1" prompt="De existir desvío, explicar razones." sqref="B35:J35" xr:uid="{D4619721-E297-4B63-B7C1-C84D97CF920E}"/>
    <dataValidation allowBlank="1" showInputMessage="1" showErrorMessage="1" prompt="1. Describir lo plasmado en el presupuesto_x000a_2. Describir lo alcanzado en términos financieros y de producción " sqref="B34" xr:uid="{A11CA0F3-EF8F-4702-8F06-8F4F0F932387}"/>
    <dataValidation allowBlank="1" showInputMessage="1" showErrorMessage="1" prompt="¿En qué consiste el producto? su objetivo" sqref="B33:J33" xr:uid="{C75EABA4-321B-42B8-8D60-6F5B90168653}"/>
    <dataValidation allowBlank="1" showInputMessage="1" showErrorMessage="1" prompt="Nombre del producto" sqref="B32:J32" xr:uid="{CE7BEEA9-491C-4332-B7BD-1241AE422D59}"/>
    <dataValidation allowBlank="1" showInputMessage="1" showErrorMessage="1" prompt="¿A quién va dirigido el programa?, ¿qué característica tiene esta población que requiere ser beneficiada?" sqref="B20:J20" xr:uid="{16C1EF2D-151E-4337-ADD3-12555C6065F4}"/>
    <dataValidation allowBlank="1" showInputMessage="1" prompt="Nombre del capítulo" sqref="B8:J10" xr:uid="{39106B82-777C-44FD-A699-F62709DB97C8}"/>
    <dataValidation allowBlank="1" sqref="A8" xr:uid="{FFFC4D4D-0C97-4B71-866E-2B61F2436C02}"/>
  </dataValidations>
  <pageMargins left="0.70866141732283472" right="0.70866141732283472" top="0.74803149606299213" bottom="0.74803149606299213" header="0.31496062992125984" footer="0.31496062992125984"/>
  <pageSetup scale="60"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311417-0D09-4198-AF19-E75ECAB0CE2D}">
  <dimension ref="A1:K43"/>
  <sheetViews>
    <sheetView tabSelected="1" workbookViewId="0">
      <selection activeCell="A33" sqref="A33"/>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1"/>
      <c r="B1" s="42" t="s">
        <v>37</v>
      </c>
      <c r="C1" s="43"/>
      <c r="D1" s="43"/>
      <c r="E1" s="43"/>
      <c r="F1" s="43"/>
      <c r="G1" s="43"/>
      <c r="H1" s="43"/>
      <c r="I1" s="43"/>
      <c r="J1" s="44"/>
      <c r="K1" s="1"/>
    </row>
    <row r="2" spans="1:11" ht="21.75" thickBot="1" x14ac:dyDescent="0.3">
      <c r="A2" s="22"/>
      <c r="B2" s="45" t="s">
        <v>0</v>
      </c>
      <c r="C2" s="46"/>
      <c r="D2" s="45" t="s">
        <v>1</v>
      </c>
      <c r="E2" s="47"/>
      <c r="F2" s="47"/>
      <c r="G2" s="46"/>
      <c r="H2" s="48"/>
      <c r="I2" s="2" t="s">
        <v>2</v>
      </c>
      <c r="J2" s="3" t="s">
        <v>3</v>
      </c>
      <c r="K2" s="1"/>
    </row>
    <row r="3" spans="1:11" ht="21.75" thickBot="1" x14ac:dyDescent="0.3">
      <c r="A3" s="23"/>
      <c r="B3" s="49" t="s">
        <v>4</v>
      </c>
      <c r="C3" s="50"/>
      <c r="D3" s="49" t="s">
        <v>54</v>
      </c>
      <c r="E3" s="50"/>
      <c r="F3" s="50"/>
      <c r="G3" s="50"/>
      <c r="H3" s="51"/>
      <c r="I3" s="4">
        <v>43552</v>
      </c>
      <c r="J3" s="5">
        <v>0</v>
      </c>
      <c r="K3" s="1"/>
    </row>
    <row r="4" spans="1:11" x14ac:dyDescent="0.25">
      <c r="A4" s="52"/>
      <c r="B4" s="53"/>
      <c r="C4" s="53"/>
      <c r="D4" s="54"/>
      <c r="E4" s="54"/>
      <c r="F4" s="54"/>
      <c r="G4" s="54"/>
      <c r="H4" s="54"/>
      <c r="I4" s="53"/>
      <c r="J4" s="55"/>
      <c r="K4" s="1"/>
    </row>
    <row r="5" spans="1:11" ht="3" customHeight="1" x14ac:dyDescent="0.25">
      <c r="A5" s="33"/>
      <c r="B5" s="34"/>
      <c r="C5" s="34"/>
      <c r="D5" s="34"/>
      <c r="E5" s="34"/>
      <c r="F5" s="34"/>
      <c r="G5" s="34"/>
      <c r="H5" s="34"/>
      <c r="I5" s="34"/>
      <c r="J5" s="35"/>
      <c r="K5" s="1"/>
    </row>
    <row r="6" spans="1:11" ht="15.75" x14ac:dyDescent="0.25">
      <c r="A6" s="36" t="s">
        <v>5</v>
      </c>
      <c r="B6" s="37"/>
      <c r="C6" s="37"/>
      <c r="D6" s="37"/>
      <c r="E6" s="37"/>
      <c r="F6" s="37"/>
      <c r="G6" s="37"/>
      <c r="H6" s="37"/>
      <c r="I6" s="37"/>
      <c r="J6" s="38"/>
      <c r="K6" s="1"/>
    </row>
    <row r="7" spans="1:11" ht="15.75" x14ac:dyDescent="0.25">
      <c r="A7" s="39" t="s">
        <v>6</v>
      </c>
      <c r="B7" s="40"/>
      <c r="C7" s="40"/>
      <c r="D7" s="40"/>
      <c r="E7" s="40"/>
      <c r="F7" s="40"/>
      <c r="G7" s="40"/>
      <c r="H7" s="40"/>
      <c r="I7" s="40"/>
      <c r="J7" s="41"/>
      <c r="K7" s="1"/>
    </row>
    <row r="8" spans="1:11" x14ac:dyDescent="0.25">
      <c r="A8" s="6" t="s">
        <v>7</v>
      </c>
      <c r="B8" s="56" t="s">
        <v>55</v>
      </c>
      <c r="C8" s="57"/>
      <c r="D8" s="57"/>
      <c r="E8" s="57"/>
      <c r="F8" s="57"/>
      <c r="G8" s="57"/>
      <c r="H8" s="57"/>
      <c r="I8" s="57"/>
      <c r="J8" s="58"/>
      <c r="K8" s="1"/>
    </row>
    <row r="9" spans="1:11" ht="15" customHeight="1" x14ac:dyDescent="0.25">
      <c r="A9" s="24" t="s">
        <v>38</v>
      </c>
      <c r="B9" s="56" t="s">
        <v>56</v>
      </c>
      <c r="C9" s="57"/>
      <c r="D9" s="57"/>
      <c r="E9" s="57"/>
      <c r="F9" s="57"/>
      <c r="G9" s="57"/>
      <c r="H9" s="57"/>
      <c r="I9" s="57"/>
      <c r="J9" s="58"/>
      <c r="K9" s="1"/>
    </row>
    <row r="10" spans="1:11" x14ac:dyDescent="0.25">
      <c r="A10" s="24" t="s">
        <v>39</v>
      </c>
      <c r="B10" s="56" t="s">
        <v>57</v>
      </c>
      <c r="C10" s="57"/>
      <c r="D10" s="57"/>
      <c r="E10" s="57"/>
      <c r="F10" s="57"/>
      <c r="G10" s="57"/>
      <c r="H10" s="57"/>
      <c r="I10" s="57"/>
      <c r="J10" s="58"/>
      <c r="K10" s="1"/>
    </row>
    <row r="11" spans="1:11" ht="31.5" customHeight="1" x14ac:dyDescent="0.25">
      <c r="A11" s="6" t="s">
        <v>8</v>
      </c>
      <c r="B11" s="59" t="s">
        <v>71</v>
      </c>
      <c r="C11" s="59"/>
      <c r="D11" s="59"/>
      <c r="E11" s="59"/>
      <c r="F11" s="59"/>
      <c r="G11" s="59"/>
      <c r="H11" s="59"/>
      <c r="I11" s="59"/>
      <c r="J11" s="59"/>
    </row>
    <row r="12" spans="1:11" ht="55.15" customHeight="1" x14ac:dyDescent="0.25">
      <c r="A12" s="6" t="s">
        <v>9</v>
      </c>
      <c r="B12" s="59" t="s">
        <v>72</v>
      </c>
      <c r="C12" s="59"/>
      <c r="D12" s="59"/>
      <c r="E12" s="59"/>
      <c r="F12" s="59"/>
      <c r="G12" s="59"/>
      <c r="H12" s="59"/>
      <c r="I12" s="59"/>
      <c r="J12" s="59"/>
    </row>
    <row r="13" spans="1:11" ht="15.75" x14ac:dyDescent="0.25">
      <c r="A13" s="36" t="s">
        <v>10</v>
      </c>
      <c r="B13" s="37"/>
      <c r="C13" s="37"/>
      <c r="D13" s="37"/>
      <c r="E13" s="37"/>
      <c r="F13" s="37"/>
      <c r="G13" s="37"/>
      <c r="H13" s="37"/>
      <c r="I13" s="37"/>
      <c r="J13" s="38"/>
    </row>
    <row r="14" spans="1:11" ht="27.75" customHeight="1" x14ac:dyDescent="0.25">
      <c r="A14" s="6" t="s">
        <v>11</v>
      </c>
      <c r="B14" s="25">
        <v>1</v>
      </c>
      <c r="C14" s="32" t="str">
        <f>IFERROR(VLOOKUP(B14,'[1]Validacion datos'!A2:B5,2,FALSE),"")</f>
        <v>DESARROLLO INSTITUCIONAL</v>
      </c>
      <c r="D14" s="32"/>
      <c r="E14" s="32"/>
      <c r="F14" s="32"/>
      <c r="G14" s="32"/>
      <c r="H14" s="32"/>
      <c r="I14" s="32"/>
      <c r="J14" s="32"/>
    </row>
    <row r="15" spans="1:11" ht="26.25" customHeight="1" x14ac:dyDescent="0.25">
      <c r="A15" s="6" t="s">
        <v>12</v>
      </c>
      <c r="B15" s="25">
        <v>1.1000000000000001</v>
      </c>
      <c r="C15" s="32" t="str">
        <f>IFERROR(VLOOKUP(B15,'[1]Validacion datos'!A8:B26,2,FALSE),"")</f>
        <v>Administración pública transparente, eficiente y orientada</v>
      </c>
      <c r="D15" s="32"/>
      <c r="E15" s="32"/>
      <c r="F15" s="32"/>
      <c r="G15" s="32"/>
      <c r="H15" s="32"/>
      <c r="I15" s="32"/>
      <c r="J15" s="32"/>
    </row>
    <row r="16" spans="1:11" ht="32.450000000000003" customHeight="1" x14ac:dyDescent="0.25">
      <c r="A16" s="6" t="s">
        <v>13</v>
      </c>
      <c r="B16" s="25" t="s">
        <v>73</v>
      </c>
      <c r="C16" s="32"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32"/>
      <c r="E16" s="32"/>
      <c r="F16" s="32"/>
      <c r="G16" s="32"/>
      <c r="H16" s="32"/>
      <c r="I16" s="32"/>
      <c r="J16" s="32"/>
    </row>
    <row r="17" spans="1:11" ht="15.75" x14ac:dyDescent="0.25">
      <c r="A17" s="36" t="s">
        <v>14</v>
      </c>
      <c r="B17" s="37"/>
      <c r="C17" s="37"/>
      <c r="D17" s="37"/>
      <c r="E17" s="37"/>
      <c r="F17" s="37"/>
      <c r="G17" s="37"/>
      <c r="H17" s="37"/>
      <c r="I17" s="37"/>
      <c r="J17" s="38"/>
    </row>
    <row r="18" spans="1:11" ht="29.25" customHeight="1" x14ac:dyDescent="0.25">
      <c r="A18" s="6" t="s">
        <v>15</v>
      </c>
      <c r="B18" s="60" t="s">
        <v>65</v>
      </c>
      <c r="C18" s="60"/>
      <c r="D18" s="60"/>
      <c r="E18" s="60"/>
      <c r="F18" s="60"/>
      <c r="G18" s="60"/>
      <c r="H18" s="60"/>
      <c r="I18" s="60"/>
      <c r="J18" s="61"/>
    </row>
    <row r="19" spans="1:11" ht="67.150000000000006" customHeight="1" x14ac:dyDescent="0.25">
      <c r="A19" s="10" t="s">
        <v>16</v>
      </c>
      <c r="B19" s="60" t="s">
        <v>87</v>
      </c>
      <c r="C19" s="60"/>
      <c r="D19" s="60"/>
      <c r="E19" s="60"/>
      <c r="F19" s="60"/>
      <c r="G19" s="60"/>
      <c r="H19" s="60"/>
      <c r="I19" s="60"/>
      <c r="J19" s="61"/>
    </row>
    <row r="20" spans="1:11" ht="34.5" customHeight="1" x14ac:dyDescent="0.25">
      <c r="A20" s="10" t="s">
        <v>17</v>
      </c>
      <c r="B20" s="60" t="s">
        <v>88</v>
      </c>
      <c r="C20" s="60"/>
      <c r="D20" s="60"/>
      <c r="E20" s="60"/>
      <c r="F20" s="60"/>
      <c r="G20" s="60"/>
      <c r="H20" s="60"/>
      <c r="I20" s="60"/>
      <c r="J20" s="61"/>
    </row>
    <row r="21" spans="1:11" ht="35.25" customHeight="1" x14ac:dyDescent="0.25">
      <c r="A21" s="10" t="s">
        <v>40</v>
      </c>
      <c r="B21" s="60" t="s">
        <v>89</v>
      </c>
      <c r="C21" s="60"/>
      <c r="D21" s="60"/>
      <c r="E21" s="60"/>
      <c r="F21" s="60"/>
      <c r="G21" s="60"/>
      <c r="H21" s="60"/>
      <c r="I21" s="60"/>
      <c r="J21" s="61"/>
      <c r="K21" s="1"/>
    </row>
    <row r="22" spans="1:11" ht="15.75" x14ac:dyDescent="0.25">
      <c r="A22" s="36" t="s">
        <v>18</v>
      </c>
      <c r="B22" s="37"/>
      <c r="C22" s="37"/>
      <c r="D22" s="37"/>
      <c r="E22" s="37"/>
      <c r="F22" s="37"/>
      <c r="G22" s="37"/>
      <c r="H22" s="37"/>
      <c r="I22" s="37"/>
      <c r="J22" s="38"/>
    </row>
    <row r="23" spans="1:11" ht="15.75" x14ac:dyDescent="0.25">
      <c r="A23" s="39" t="s">
        <v>19</v>
      </c>
      <c r="B23" s="40"/>
      <c r="C23" s="40"/>
      <c r="D23" s="40"/>
      <c r="E23" s="40"/>
      <c r="F23" s="40"/>
      <c r="G23" s="40"/>
      <c r="H23" s="40"/>
      <c r="I23" s="40"/>
      <c r="J23" s="41"/>
      <c r="K23" s="1"/>
    </row>
    <row r="24" spans="1:11" ht="15" customHeight="1" x14ac:dyDescent="0.25">
      <c r="A24" s="62" t="s">
        <v>20</v>
      </c>
      <c r="B24" s="63"/>
      <c r="C24" s="64" t="s">
        <v>21</v>
      </c>
      <c r="D24" s="66"/>
      <c r="E24" s="66"/>
      <c r="F24" s="66" t="s">
        <v>22</v>
      </c>
      <c r="G24" s="66"/>
      <c r="H24" s="63"/>
      <c r="I24" s="64" t="s">
        <v>23</v>
      </c>
      <c r="J24" s="65"/>
    </row>
    <row r="25" spans="1:11" x14ac:dyDescent="0.25">
      <c r="A25" s="82">
        <v>29645000</v>
      </c>
      <c r="B25" s="83"/>
      <c r="C25" s="72">
        <v>30342370.52</v>
      </c>
      <c r="D25" s="73"/>
      <c r="E25" s="74"/>
      <c r="F25" s="72">
        <v>23725452.149999999</v>
      </c>
      <c r="G25" s="73"/>
      <c r="H25" s="74"/>
      <c r="I25" s="84">
        <f>+F25/C25</f>
        <v>0.78192480493116068</v>
      </c>
      <c r="J25" s="85"/>
    </row>
    <row r="26" spans="1:11" ht="15.75" x14ac:dyDescent="0.25">
      <c r="A26" s="39" t="s">
        <v>24</v>
      </c>
      <c r="B26" s="40"/>
      <c r="C26" s="40"/>
      <c r="D26" s="40"/>
      <c r="E26" s="40"/>
      <c r="F26" s="40"/>
      <c r="G26" s="40"/>
      <c r="H26" s="40"/>
      <c r="I26" s="40"/>
      <c r="J26" s="41"/>
      <c r="K26" s="1"/>
    </row>
    <row r="27" spans="1:11" x14ac:dyDescent="0.25">
      <c r="A27" s="7"/>
      <c r="B27"/>
      <c r="C27" s="67" t="s">
        <v>25</v>
      </c>
      <c r="D27" s="68"/>
      <c r="E27" s="67" t="s">
        <v>47</v>
      </c>
      <c r="F27" s="68"/>
      <c r="G27" s="67" t="s">
        <v>41</v>
      </c>
      <c r="H27" s="67"/>
      <c r="I27" s="67" t="s">
        <v>26</v>
      </c>
      <c r="J27" s="70"/>
    </row>
    <row r="28" spans="1:11" ht="38.25" x14ac:dyDescent="0.25">
      <c r="A28" s="11" t="s">
        <v>27</v>
      </c>
      <c r="B28" s="12" t="s">
        <v>28</v>
      </c>
      <c r="C28" s="12" t="s">
        <v>42</v>
      </c>
      <c r="D28" s="12" t="s">
        <v>43</v>
      </c>
      <c r="E28" s="12" t="s">
        <v>48</v>
      </c>
      <c r="F28" s="12" t="s">
        <v>49</v>
      </c>
      <c r="G28" s="12" t="s">
        <v>50</v>
      </c>
      <c r="H28" s="12" t="s">
        <v>51</v>
      </c>
      <c r="I28" s="12" t="s">
        <v>52</v>
      </c>
      <c r="J28" s="13" t="s">
        <v>53</v>
      </c>
    </row>
    <row r="29" spans="1:11" ht="48" x14ac:dyDescent="0.25">
      <c r="A29" s="14" t="s">
        <v>95</v>
      </c>
      <c r="B29" s="15" t="s">
        <v>96</v>
      </c>
      <c r="C29" s="16">
        <v>11718</v>
      </c>
      <c r="D29" s="17">
        <v>30342370.52</v>
      </c>
      <c r="E29" s="17">
        <v>3003</v>
      </c>
      <c r="F29" s="17">
        <v>9545000</v>
      </c>
      <c r="G29" s="18">
        <v>2329</v>
      </c>
      <c r="H29" s="17">
        <v>9747195.6099999994</v>
      </c>
      <c r="I29" s="19">
        <f>IF(G29&gt;0,G29/C29,0)</f>
        <v>0.19875405359276327</v>
      </c>
      <c r="J29" s="28">
        <f>+Tabla1345[[#This Row],[Financiera 
 (F)]]/Tabla1345[[#This Row],[Financiera
(D)]]</f>
        <v>1.0211834059717129</v>
      </c>
    </row>
    <row r="30" spans="1:11" ht="15.75" x14ac:dyDescent="0.25">
      <c r="A30" s="36" t="s">
        <v>29</v>
      </c>
      <c r="B30" s="37"/>
      <c r="C30" s="37"/>
      <c r="D30" s="37"/>
      <c r="E30" s="37"/>
      <c r="F30" s="37"/>
      <c r="G30" s="37"/>
      <c r="H30" s="37"/>
      <c r="I30" s="37"/>
      <c r="J30" s="38"/>
    </row>
    <row r="31" spans="1:11" ht="15.75" x14ac:dyDescent="0.25">
      <c r="A31" s="39" t="s">
        <v>30</v>
      </c>
      <c r="B31" s="40"/>
      <c r="C31" s="40"/>
      <c r="D31" s="40"/>
      <c r="E31" s="40"/>
      <c r="F31" s="40"/>
      <c r="G31" s="40"/>
      <c r="H31" s="40"/>
      <c r="I31" s="40"/>
      <c r="J31" s="41"/>
    </row>
    <row r="32" spans="1:11" x14ac:dyDescent="0.25">
      <c r="A32" s="20" t="s">
        <v>31</v>
      </c>
      <c r="B32" s="60" t="s">
        <v>62</v>
      </c>
      <c r="C32" s="60"/>
      <c r="D32" s="60"/>
      <c r="E32" s="60"/>
      <c r="F32" s="60"/>
      <c r="G32" s="60"/>
      <c r="H32" s="60"/>
      <c r="I32" s="60"/>
      <c r="J32" s="61"/>
      <c r="K32" s="1"/>
    </row>
    <row r="33" spans="1:11" ht="30" x14ac:dyDescent="0.25">
      <c r="A33" s="20" t="s">
        <v>32</v>
      </c>
      <c r="B33" s="60" t="s">
        <v>44</v>
      </c>
      <c r="C33" s="60"/>
      <c r="D33" s="60"/>
      <c r="E33" s="60"/>
      <c r="F33" s="60"/>
      <c r="G33" s="60"/>
      <c r="H33" s="60"/>
      <c r="I33" s="60"/>
      <c r="J33" s="61"/>
    </row>
    <row r="34" spans="1:11" ht="44.25" customHeight="1" x14ac:dyDescent="0.25">
      <c r="A34" s="20" t="s">
        <v>33</v>
      </c>
      <c r="B34" s="60" t="s">
        <v>70</v>
      </c>
      <c r="C34" s="60"/>
      <c r="D34" s="60"/>
      <c r="E34" s="60"/>
      <c r="F34" s="60"/>
      <c r="G34" s="60"/>
      <c r="H34" s="60"/>
      <c r="I34" s="60"/>
      <c r="J34" s="61"/>
    </row>
    <row r="35" spans="1:11" ht="244.9" customHeight="1" x14ac:dyDescent="0.25">
      <c r="A35" s="20" t="s">
        <v>34</v>
      </c>
      <c r="B35" s="60" t="s">
        <v>97</v>
      </c>
      <c r="C35" s="60"/>
      <c r="D35" s="60"/>
      <c r="E35" s="60"/>
      <c r="F35" s="60"/>
      <c r="G35" s="60"/>
      <c r="H35" s="60"/>
      <c r="I35" s="60"/>
      <c r="J35" s="61"/>
    </row>
    <row r="36" spans="1:11" ht="15.75" x14ac:dyDescent="0.25">
      <c r="A36" s="36" t="s">
        <v>35</v>
      </c>
      <c r="B36" s="37"/>
      <c r="C36" s="37"/>
      <c r="D36" s="37"/>
      <c r="E36" s="37"/>
      <c r="F36" s="37"/>
      <c r="G36" s="37"/>
      <c r="H36" s="37"/>
      <c r="I36" s="37"/>
      <c r="J36" s="38"/>
    </row>
    <row r="37" spans="1:11" ht="15.75" x14ac:dyDescent="0.25">
      <c r="A37" s="75" t="s">
        <v>36</v>
      </c>
      <c r="B37" s="76"/>
      <c r="C37" s="76"/>
      <c r="D37" s="76"/>
      <c r="E37" s="76"/>
      <c r="F37" s="76"/>
      <c r="G37" s="76"/>
      <c r="H37" s="76"/>
      <c r="I37" s="76"/>
      <c r="J37" s="77"/>
    </row>
    <row r="38" spans="1:11" x14ac:dyDescent="0.25">
      <c r="A38" s="78" t="s">
        <v>45</v>
      </c>
      <c r="B38" s="79"/>
      <c r="C38" s="79"/>
      <c r="D38" s="79"/>
      <c r="E38" s="79"/>
      <c r="F38" s="79"/>
      <c r="G38" s="79"/>
      <c r="H38" s="79"/>
      <c r="I38" s="79"/>
      <c r="J38" s="80"/>
      <c r="K38" s="1"/>
    </row>
    <row r="39" spans="1:11" ht="27.75" customHeight="1" x14ac:dyDescent="0.25">
      <c r="A39" s="26"/>
      <c r="B39" s="26"/>
      <c r="C39" s="26"/>
      <c r="D39" s="26"/>
      <c r="E39" s="26"/>
      <c r="F39" s="26"/>
      <c r="G39" s="26"/>
      <c r="H39" s="26"/>
      <c r="I39" s="26"/>
      <c r="J39" s="26"/>
    </row>
    <row r="40" spans="1:11" ht="27.75" customHeight="1" x14ac:dyDescent="0.25">
      <c r="A40" s="81" t="s">
        <v>46</v>
      </c>
      <c r="B40" s="81"/>
      <c r="C40" s="81"/>
      <c r="D40" s="81"/>
      <c r="E40" s="81"/>
      <c r="F40" s="81"/>
      <c r="G40" s="81"/>
      <c r="H40" s="81"/>
      <c r="I40" s="81"/>
      <c r="J40" s="81"/>
    </row>
    <row r="41" spans="1:11" ht="30.75" customHeight="1" x14ac:dyDescent="0.25">
      <c r="A41" s="27"/>
    </row>
    <row r="42" spans="1:11" ht="16.5" x14ac:dyDescent="0.25">
      <c r="A42" s="29"/>
    </row>
    <row r="43" spans="1:11" x14ac:dyDescent="0.25">
      <c r="A43" s="31"/>
    </row>
  </sheetData>
  <mergeCells count="48">
    <mergeCell ref="A37:J37"/>
    <mergeCell ref="A38:J38"/>
    <mergeCell ref="A40:J40"/>
    <mergeCell ref="A31:J31"/>
    <mergeCell ref="B32:J32"/>
    <mergeCell ref="B33:J33"/>
    <mergeCell ref="B34:J34"/>
    <mergeCell ref="B35:J35"/>
    <mergeCell ref="A36:J36"/>
    <mergeCell ref="A30:J30"/>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B1:J1"/>
    <mergeCell ref="B2:C2"/>
    <mergeCell ref="D2:H2"/>
    <mergeCell ref="B3:C3"/>
    <mergeCell ref="D3:H3"/>
    <mergeCell ref="A4:J4"/>
    <mergeCell ref="A5:J5"/>
    <mergeCell ref="A6:J6"/>
    <mergeCell ref="A7:J7"/>
    <mergeCell ref="B8:J8"/>
    <mergeCell ref="B9:J9"/>
  </mergeCells>
  <dataValidations count="16">
    <dataValidation allowBlank="1" sqref="A8" xr:uid="{F4D7D8C9-A104-43DC-B205-1A8705303C57}"/>
    <dataValidation allowBlank="1" showInputMessage="1" prompt="Nombre del capítulo" sqref="B8:J10" xr:uid="{090287F6-12E4-427C-AFC4-0FF7C7E710F4}"/>
    <dataValidation allowBlank="1" showInputMessage="1" showErrorMessage="1" prompt="¿A quién va dirigido el programa?, ¿qué característica tiene esta población que requiere ser beneficiada?" sqref="B20:J20" xr:uid="{EE1D1C1D-80DC-48B4-8C06-B73D5E1AA5E0}"/>
    <dataValidation allowBlank="1" showInputMessage="1" showErrorMessage="1" prompt="Nombre del producto" sqref="B32:J32" xr:uid="{1C979AA6-F9B7-4E63-8AD4-7A8A39A1262C}"/>
    <dataValidation allowBlank="1" showInputMessage="1" showErrorMessage="1" prompt="¿En qué consiste el producto? su objetivo" sqref="B33:J33" xr:uid="{D4D13429-A5F8-405E-9638-D9CAC776CD2F}"/>
    <dataValidation allowBlank="1" showInputMessage="1" showErrorMessage="1" prompt="1. Describir lo plasmado en el presupuesto_x000a_2. Describir lo alcanzado en términos financieros y de producción " sqref="B34" xr:uid="{3AE6D6E9-4D46-45DA-91B9-85D852574B02}"/>
    <dataValidation allowBlank="1" showInputMessage="1" showErrorMessage="1" prompt="De existir desvío, explicar razones." sqref="B35:J35" xr:uid="{5D00D1D1-6702-4944-A5A1-F875851C4A06}"/>
    <dataValidation allowBlank="1" showInputMessage="1" showErrorMessage="1" prompt="Oportunidades de mejora identificadas" sqref="A38:J39" xr:uid="{8E5D256F-E0D6-4478-9C31-947FB94FAB1A}"/>
    <dataValidation allowBlank="1" showInputMessage="1" showErrorMessage="1" prompt="Presupuesto del programa" sqref="A25:C25 F25" xr:uid="{B9B1371D-CCE1-4E25-80FB-7B35C904DB07}"/>
    <dataValidation allowBlank="1" showInputMessage="1" showErrorMessage="1" prompt="¿En qué consiste el programa?" sqref="B19:J19" xr:uid="{C473EA55-CFAB-4ADB-896C-ECE683741EAE}"/>
    <dataValidation allowBlank="1" showInputMessage="1" showErrorMessage="1" prompt="Nombre de cada producto" sqref="A28:A29" xr:uid="{19CFEEEF-3606-496A-BA6E-5AD3A504DE21}"/>
    <dataValidation allowBlank="1" showInputMessage="1" showErrorMessage="1" prompt="Nombre del indicador" sqref="B28:B29" xr:uid="{BF2E8D78-A119-490F-AEC0-DFCE3937B90E}"/>
    <dataValidation allowBlank="1" showInputMessage="1" showErrorMessage="1" prompt="Meta anual del indicador" sqref="E28 C28:C29" xr:uid="{FD77D3F8-07C9-4774-9BB4-334245C36ADC}"/>
    <dataValidation allowBlank="1" showInputMessage="1" showErrorMessage="1" prompt="Monto presupuestado para el producto" sqref="D28:D29 E29:F29 F28" xr:uid="{D2895EFB-7554-437A-8623-ABD3E34D9627}"/>
    <dataValidation allowBlank="1" showInputMessage="1" showErrorMessage="1" prompt="Meta alcanzada en el trimestre" sqref="G28:G29" xr:uid="{892AE614-B86D-459E-A4D0-7662A857462A}"/>
    <dataValidation allowBlank="1" showInputMessage="1" showErrorMessage="1" prompt="Monto ejecutado en el trimestre" sqref="H28:H29" xr:uid="{6BD483A4-558F-4753-B44C-67CDD5F7B5A8}"/>
  </dataValidations>
  <pageMargins left="0.70866141732283472" right="0.70866141732283472" top="0.74803149606299213" bottom="0.74803149606299213" header="0.31496062992125984" footer="0.31496062992125984"/>
  <pageSetup scale="60"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6143</vt:lpstr>
      <vt:lpstr>6144</vt:lpstr>
      <vt:lpstr>6145</vt:lpstr>
      <vt:lpstr>6146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Edmundo A. Vizcaino</cp:lastModifiedBy>
  <cp:lastPrinted>2022-03-16T15:18:43Z</cp:lastPrinted>
  <dcterms:created xsi:type="dcterms:W3CDTF">2021-03-22T15:50:10Z</dcterms:created>
  <dcterms:modified xsi:type="dcterms:W3CDTF">2022-03-16T15:19:07Z</dcterms:modified>
</cp:coreProperties>
</file>