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1. PRESUPUESTO\e.vizcaino\"/>
    </mc:Choice>
  </mc:AlternateContent>
  <xr:revisionPtr revIDLastSave="0" documentId="13_ncr:1_{2D03BC7B-ACC0-4097-A18C-0A3062B517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tilla Ejecución" sheetId="4" r:id="rId1"/>
  </sheets>
  <definedNames>
    <definedName name="_xlnm.Print_Area" localSheetId="0">'Plantilla Ejecución'!$A$1:$C$101</definedName>
    <definedName name="_xlnm.Print_Titles" localSheetId="0">'Plantilla Ejecución'!$7:$7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4" l="1"/>
  <c r="F15" i="4"/>
  <c r="E15" i="4"/>
  <c r="I15" i="4"/>
  <c r="I25" i="4"/>
  <c r="F51" i="4"/>
  <c r="E8" i="4"/>
  <c r="E73" i="4"/>
  <c r="E86" i="4"/>
  <c r="E51" i="4"/>
  <c r="D15" i="4"/>
  <c r="G15" i="4"/>
  <c r="H15" i="4"/>
  <c r="K15" i="4"/>
  <c r="L15" i="4"/>
  <c r="M15" i="4"/>
  <c r="N15" i="4"/>
  <c r="D25" i="4"/>
  <c r="E25" i="4"/>
  <c r="F25" i="4"/>
  <c r="G25" i="4"/>
  <c r="H25" i="4"/>
  <c r="J25" i="4"/>
  <c r="K25" i="4"/>
  <c r="L25" i="4"/>
  <c r="M25" i="4"/>
  <c r="D51" i="4"/>
  <c r="G51" i="4"/>
  <c r="H51" i="4"/>
  <c r="I51" i="4"/>
  <c r="J51" i="4"/>
  <c r="K51" i="4"/>
  <c r="L51" i="4"/>
  <c r="M51" i="4"/>
  <c r="N51" i="4"/>
  <c r="H61" i="4"/>
  <c r="I61" i="4"/>
  <c r="J61" i="4"/>
  <c r="N9" i="4"/>
  <c r="M9" i="4"/>
  <c r="N8" i="4" l="1"/>
  <c r="N73" i="4" s="1"/>
  <c r="N86" i="4" s="1"/>
  <c r="L9" i="4"/>
  <c r="K9" i="4"/>
  <c r="J9" i="4"/>
  <c r="I9" i="4"/>
  <c r="G9" i="4"/>
  <c r="H9" i="4"/>
  <c r="H8" i="4" s="1"/>
  <c r="H73" i="4" s="1"/>
  <c r="H86" i="4" s="1"/>
  <c r="M8" i="4" l="1"/>
  <c r="M73" i="4" s="1"/>
  <c r="M86" i="4" s="1"/>
  <c r="L8" i="4"/>
  <c r="L73" i="4" s="1"/>
  <c r="L86" i="4" s="1"/>
  <c r="K8" i="4"/>
  <c r="K73" i="4" s="1"/>
  <c r="K86" i="4" s="1"/>
  <c r="J8" i="4"/>
  <c r="J73" i="4" s="1"/>
  <c r="J86" i="4" s="1"/>
  <c r="I8" i="4"/>
  <c r="I73" i="4" s="1"/>
  <c r="I86" i="4" s="1"/>
  <c r="G8" i="4"/>
  <c r="G73" i="4" s="1"/>
  <c r="G86" i="4" s="1"/>
  <c r="C25" i="4"/>
  <c r="C51" i="4"/>
  <c r="F9" i="4"/>
  <c r="E9" i="4"/>
  <c r="D9" i="4"/>
  <c r="C15" i="4"/>
  <c r="C9" i="4"/>
  <c r="F8" i="4" l="1"/>
  <c r="F73" i="4" s="1"/>
  <c r="F86" i="4" s="1"/>
  <c r="D8" i="4"/>
  <c r="D73" i="4" s="1"/>
  <c r="D86" i="4" s="1"/>
  <c r="C8" i="4"/>
  <c r="C73" i="4" s="1"/>
  <c r="C86" i="4" s="1"/>
</calcChain>
</file>

<file path=xl/sharedStrings.xml><?xml version="1.0" encoding="utf-8"?>
<sst xmlns="http://schemas.openxmlformats.org/spreadsheetml/2006/main" count="106" uniqueCount="106">
  <si>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</si>
  <si>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</si>
  <si>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</si>
  <si>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</si>
  <si>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</si>
  <si>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</si>
  <si>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</si>
  <si>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</si>
  <si>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</si>
  <si>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</si>
  <si>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</si>
  <si>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</si>
  <si>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</si>
  <si>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</si>
  <si>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</si>
  <si>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</si>
  <si>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</si>
  <si>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</si>
  <si>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</si>
  <si>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</si>
  <si>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</si>
  <si>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</si>
  <si>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</si>
  <si>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</si>
  <si>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</si>
  <si>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</si>
  <si>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</si>
  <si>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</si>
  <si>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</si>
  <si>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</si>
  <si>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</si>
  <si>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</si>
  <si>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</si>
  <si>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</si>
  <si>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</si>
  <si>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</si>
  <si>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</si>
  <si>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</si>
  <si>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</si>
  <si>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</si>
  <si>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</si>
  <si>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</si>
  <si>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</si>
  <si>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</si>
  <si>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</si>
  <si>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</si>
  <si>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</si>
  <si>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</si>
  <si>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</si>
  <si>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</si>
  <si>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</si>
  <si>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</si>
  <si>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</si>
  <si>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</si>
  <si>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</si>
  <si>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</si>
  <si>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</si>
  <si>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</si>
  <si>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</si>
  <si>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</si>
  <si>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</si>
  <si>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</si>
  <si>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</si>
  <si>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</si>
  <si>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</si>
  <si>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</si>
  <si>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</si>
  <si>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</si>
  <si>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</si>
  <si>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</si>
  <si>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</si>
  <si>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</si>
  <si>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</si>
  <si>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</si>
  <si>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</si>
  <si>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</si>
  <si>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</si>
  <si>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</si>
  <si>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</si>
  <si>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</si>
  <si>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>Notas: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</si>
  <si>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</si>
  <si>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</si>
  <si>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</si>
  <si>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</si>
  <si>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</si>
  <si>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Ejecución de Gastos y Aplicaciones Financieras </t>
  </si>
  <si>
    <t xml:space="preserve">Total </t>
  </si>
  <si>
    <t>Fuente: [10 FONDO GENERAL]</t>
  </si>
  <si>
    <t>DIRECCION GENERAL DE ADUANAS</t>
  </si>
  <si>
    <t>MINISTERIO DE HACIENDA</t>
  </si>
  <si>
    <t>EDMUNDO VIZCAINO</t>
  </si>
  <si>
    <t>ENCARGADO SECC.EJECUCION PRESUPUESTARIA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</si>
  <si>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</si>
  <si>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</si>
  <si>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</si>
  <si>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</si>
  <si>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</si>
  <si>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</si>
  <si>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</si>
  <si>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</si>
  <si>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</si>
  <si>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</si>
  <si>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</si>
  <si>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Fecha de registro: hasta el  [ 01] de [08 [2026]</t>
  </si>
  <si>
    <t>Fecha de imputación: hasta el [31] de [08] del [2026]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</si>
</sst>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5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5" fontId="0" fillId="0" borderId="0" xfId="0" applyNumberForma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164" fontId="1" fillId="0" borderId="1" xfId="1" applyFont="1" applyBorder="1" applyAlignment="1">
      <alignment horizontal="left" vertical="center" wrapText="1"/>
    </xf>
    <xf numFmtId="164" fontId="0" fillId="0" borderId="0" xfId="1" applyFont="1"/>
    <xf numFmtId="165" fontId="0" fillId="0" borderId="0" xfId="1" applyNumberFormat="1" applyFont="1" applyAlignment="1">
      <alignment vertical="center" wrapText="1"/>
    </xf>
    <xf numFmtId="165" fontId="1" fillId="0" borderId="0" xfId="1" applyNumberFormat="1" applyFont="1" applyAlignment="1">
      <alignment vertical="center" wrapText="1"/>
    </xf>
    <xf numFmtId="165" fontId="1" fillId="0" borderId="1" xfId="1" applyNumberFormat="1" applyFont="1" applyBorder="1" applyAlignment="1">
      <alignment horizontal="left" vertical="center" wrapText="1"/>
    </xf>
    <xf numFmtId="0" fontId="1" fillId="0" borderId="0" xfId="0" applyFont="1"/>
    <xf numFmtId="165" fontId="0" fillId="0" borderId="0" xfId="1" applyNumberFormat="1" applyFont="1"/>
    <xf numFmtId="165" fontId="0" fillId="0" borderId="0" xfId="1" applyNumberFormat="1" applyFont="1" applyAlignment="1">
      <alignment horizontal="left" vertical="center"/>
    </xf>
    <xf numFmtId="165" fontId="0" fillId="0" borderId="0" xfId="1" applyNumberFormat="1" applyFont="1" applyAlignment="1">
      <alignment horizontal="center" vertical="center"/>
    </xf>
    <xf numFmtId="164" fontId="1" fillId="0" borderId="0" xfId="1" applyFont="1" applyAlignment="1">
      <alignment vertical="center" wrapText="1"/>
    </xf>
    <xf numFmtId="165" fontId="1" fillId="0" borderId="0" xfId="1" applyNumberFormat="1" applyFont="1"/>
    <xf numFmtId="165" fontId="0" fillId="0" borderId="0" xfId="0" applyNumberFormat="1"/>
    <xf numFmtId="43" fontId="0" fillId="0" borderId="0" xfId="0" applyNumberFormat="1"/>
    <xf numFmtId="165" fontId="1" fillId="0" borderId="0" xfId="0" applyNumberFormat="1" applyFont="1"/>
    <xf numFmtId="165" fontId="0" fillId="0" borderId="0" xfId="1" applyNumberFormat="1" applyFont="1" applyAlignment="1">
      <alignment horizontal="left"/>
    </xf>
    <xf numFmtId="165" fontId="0" fillId="0" borderId="0" xfId="1" applyNumberFormat="1" applyFont="1" applyAlignment="1">
      <alignment vertical="center"/>
    </xf>
    <xf numFmtId="165" fontId="6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0</xdr:col>
      <xdr:colOff>1849120</xdr:colOff>
      <xdr:row>4</xdr:row>
      <xdr:rowOff>74467</xdr:rowOff>
    </xdr:to>
    <xdr:pic>
      <xdr:nvPicPr>
        <xdr:cNvPr id="4" name="Imagen 3" descr="http://www.hacienda.gob.do/wp-content/themes/woodmart/images/LogoHaciendaV2.png">
          <a:extLst>
            <a:ext uri="{FF2B5EF4-FFF2-40B4-BE49-F238E27FC236}">
              <a16:creationId xmlns:a16="http://schemas.microsoft.com/office/drawing/2014/main" id="{801A5C00-A1B6-4671-BB93-E347D1265F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838325" cy="8650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0</xdr:colOff>
      <xdr:row>0</xdr:row>
      <xdr:rowOff>152400</xdr:rowOff>
    </xdr:from>
    <xdr:to>
      <xdr:col>4</xdr:col>
      <xdr:colOff>672465</xdr:colOff>
      <xdr:row>4</xdr:row>
      <xdr:rowOff>63500</xdr:rowOff>
    </xdr:to>
    <xdr:pic>
      <xdr:nvPicPr>
        <xdr:cNvPr id="5" name="Imagen 4" descr="https://www.aduanas.gob.do/media/1007/dga-logo.jpeg">
          <a:extLst>
            <a:ext uri="{FF2B5EF4-FFF2-40B4-BE49-F238E27FC236}">
              <a16:creationId xmlns:a16="http://schemas.microsoft.com/office/drawing/2014/main" id="{3DF169A1-E0BD-4149-9D55-5EDE4C2CF5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6" y="152400"/>
          <a:ext cx="1695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8D37B-806D-4EE2-8A76-0E6F77E06AF2}">
  <dimension ref="A1:N101"/>
  <sheetViews>
    <sheetView showGridLines="0" tabSelected="1" zoomScaleNormal="100" workbookViewId="0">
      <selection activeCell="E96" sqref="E96"/>
    </sheetView>
  </sheetViews>
  <sheetFormatPr baseColWidth="10" defaultColWidth="9.08984375" defaultRowHeight="14.5" x14ac:dyDescent="0.35"/>
  <cols>
    <col min="1" max="1" width="40" customWidth="1"/>
    <col min="2" max="2" width="13.90625" bestFit="1" customWidth="1"/>
    <col min="3" max="3" width="14.54296875" bestFit="1" customWidth="1"/>
    <col min="4" max="4" width="15.453125" customWidth="1"/>
    <col min="5" max="5" width="15.08984375" bestFit="1" customWidth="1"/>
    <col min="6" max="6" width="14.54296875" bestFit="1" customWidth="1"/>
    <col min="7" max="7" width="13.08984375" customWidth="1"/>
    <col min="8" max="8" width="11.90625" customWidth="1"/>
    <col min="9" max="9" width="14" customWidth="1"/>
    <col min="10" max="10" width="12.1796875" customWidth="1"/>
    <col min="11" max="11" width="12.36328125" customWidth="1"/>
    <col min="12" max="12" width="11.81640625" customWidth="1"/>
    <col min="13" max="13" width="12.36328125" customWidth="1"/>
    <col min="14" max="14" width="13.54296875" customWidth="1"/>
  </cols>
  <sheetData>
    <row r="1" spans="1:14" ht="18.5" x14ac:dyDescent="0.35">
      <c r="A1" s="33" t="s">
        <v>90</v>
      </c>
      <c r="B1" s="33"/>
      <c r="C1" s="33"/>
    </row>
    <row r="2" spans="1:14" ht="18.5" x14ac:dyDescent="0.35">
      <c r="A2" s="33" t="s">
        <v>89</v>
      </c>
      <c r="B2" s="33"/>
      <c r="C2" s="33"/>
    </row>
    <row r="3" spans="1:14" ht="18.5" x14ac:dyDescent="0.35">
      <c r="A3" s="33">
        <v>2026</v>
      </c>
      <c r="B3" s="33"/>
      <c r="C3" s="33"/>
    </row>
    <row r="4" spans="1:14" ht="15.5" x14ac:dyDescent="0.35">
      <c r="A4" s="34" t="s">
        <v>86</v>
      </c>
      <c r="B4" s="34"/>
      <c r="C4" s="34"/>
    </row>
    <row r="5" spans="1:14" x14ac:dyDescent="0.35">
      <c r="A5" s="35" t="s">
        <v>36</v>
      </c>
      <c r="B5" s="35"/>
      <c r="C5" s="35"/>
    </row>
    <row r="7" spans="1:14" ht="15.5" x14ac:dyDescent="0.35">
      <c r="A7" s="12" t="s">
        <v>0</v>
      </c>
      <c r="B7" s="13" t="s">
        <v>87</v>
      </c>
      <c r="C7" s="13" t="s">
        <v>79</v>
      </c>
      <c r="D7" s="13" t="s">
        <v>93</v>
      </c>
      <c r="E7" s="13" t="s">
        <v>94</v>
      </c>
      <c r="F7" s="13" t="s">
        <v>95</v>
      </c>
      <c r="G7" s="13" t="s">
        <v>96</v>
      </c>
      <c r="H7" s="13" t="s">
        <v>97</v>
      </c>
      <c r="I7" s="13" t="s">
        <v>98</v>
      </c>
      <c r="J7" s="13" t="s">
        <v>99</v>
      </c>
      <c r="K7" s="13" t="s">
        <v>100</v>
      </c>
      <c r="L7" s="13" t="s">
        <v>101</v>
      </c>
      <c r="M7" s="13" t="s">
        <v>102</v>
      </c>
      <c r="N7" s="13" t="s">
        <v>103</v>
      </c>
    </row>
    <row r="8" spans="1:14" x14ac:dyDescent="0.35">
      <c r="A8" s="1" t="s">
        <v>1</v>
      </c>
      <c r="B8" s="16"/>
      <c r="C8" s="20">
        <f t="shared" ref="C8:D8" si="0">+C9+C15</f>
        <v>247840704.66999999</v>
      </c>
      <c r="D8" s="20">
        <f t="shared" si="0"/>
        <v>242335743.90000001</v>
      </c>
      <c r="E8" s="20">
        <f>+E9+E15+E25+E51</f>
        <v>281556523.19</v>
      </c>
      <c r="F8" s="20">
        <f>+F9+F15+F51</f>
        <v>275827738.41000003</v>
      </c>
      <c r="G8" s="20">
        <f>+G9+G15+G25+G51</f>
        <v>257633411.19999999</v>
      </c>
      <c r="H8" s="20">
        <f t="shared" ref="H8:N8" si="1">+H9+H15+H25+H51+H61</f>
        <v>429562903.48000002</v>
      </c>
      <c r="I8" s="20">
        <f t="shared" si="1"/>
        <v>295509034.26999998</v>
      </c>
      <c r="J8" s="20">
        <f t="shared" si="1"/>
        <v>252648710.06999999</v>
      </c>
      <c r="K8" s="20">
        <f t="shared" si="1"/>
        <v>0</v>
      </c>
      <c r="L8" s="20">
        <f t="shared" si="1"/>
        <v>0</v>
      </c>
      <c r="M8" s="20">
        <f t="shared" si="1"/>
        <v>0</v>
      </c>
      <c r="N8" s="20">
        <f t="shared" si="1"/>
        <v>0</v>
      </c>
    </row>
    <row r="9" spans="1:14" x14ac:dyDescent="0.35">
      <c r="A9" s="3" t="s">
        <v>2</v>
      </c>
      <c r="B9" s="17"/>
      <c r="C9" s="19">
        <f t="shared" ref="C9:E9" si="2">+C10+C11+C14</f>
        <v>247840704.66999999</v>
      </c>
      <c r="D9" s="19">
        <f t="shared" si="2"/>
        <v>242335743.90000001</v>
      </c>
      <c r="E9" s="19">
        <f t="shared" si="2"/>
        <v>244770217.98000002</v>
      </c>
      <c r="F9" s="19">
        <f t="shared" ref="F9:L9" si="3">+F10+F11+F14</f>
        <v>247162427.83000001</v>
      </c>
      <c r="G9" s="19">
        <f t="shared" si="3"/>
        <v>248898411.19999999</v>
      </c>
      <c r="H9" s="19">
        <f t="shared" si="3"/>
        <v>248676560.32999998</v>
      </c>
      <c r="I9" s="19">
        <f t="shared" si="3"/>
        <v>250701503.94999999</v>
      </c>
      <c r="J9" s="19">
        <f t="shared" si="3"/>
        <v>252380783.78</v>
      </c>
      <c r="K9" s="19">
        <f t="shared" si="3"/>
        <v>0</v>
      </c>
      <c r="L9" s="19">
        <f t="shared" si="3"/>
        <v>0</v>
      </c>
      <c r="M9" s="19">
        <f>+M10+M11+M14</f>
        <v>0</v>
      </c>
      <c r="N9" s="19">
        <f>+N10+N11+N14</f>
        <v>0</v>
      </c>
    </row>
    <row r="10" spans="1:14" x14ac:dyDescent="0.35">
      <c r="A10" s="8" t="s">
        <v>3</v>
      </c>
      <c r="B10" s="17"/>
      <c r="C10" s="18">
        <v>206259802.16999999</v>
      </c>
      <c r="D10" s="22">
        <v>203563742.46000001</v>
      </c>
      <c r="E10" s="22">
        <v>202985959.09</v>
      </c>
      <c r="F10" s="22">
        <v>205184906.87</v>
      </c>
      <c r="G10" s="22">
        <v>206771226.19</v>
      </c>
      <c r="H10" s="22">
        <v>206508998.09999999</v>
      </c>
      <c r="I10" s="22">
        <v>208213299.94999999</v>
      </c>
      <c r="J10" s="22">
        <v>209583525.81999999</v>
      </c>
      <c r="K10" s="22"/>
      <c r="L10" s="22"/>
      <c r="M10" s="22"/>
      <c r="N10" s="22"/>
    </row>
    <row r="11" spans="1:14" x14ac:dyDescent="0.35">
      <c r="A11" s="8" t="s">
        <v>4</v>
      </c>
      <c r="C11" s="6">
        <v>10321346</v>
      </c>
      <c r="D11" s="22">
        <v>7848057.3399999999</v>
      </c>
      <c r="E11" s="22">
        <v>10950604</v>
      </c>
      <c r="F11" s="22">
        <v>10813704</v>
      </c>
      <c r="G11" s="22">
        <v>10729204</v>
      </c>
      <c r="H11" s="22">
        <v>10810932</v>
      </c>
      <c r="I11" s="22">
        <v>10874232</v>
      </c>
      <c r="J11" s="22">
        <v>10974232</v>
      </c>
      <c r="K11" s="22"/>
      <c r="L11" s="22"/>
      <c r="M11" s="22"/>
      <c r="N11" s="22"/>
    </row>
    <row r="12" spans="1:14" ht="29" x14ac:dyDescent="0.35">
      <c r="A12" s="8" t="s">
        <v>37</v>
      </c>
      <c r="C12" s="6"/>
      <c r="I12" s="27"/>
      <c r="M12" s="22"/>
      <c r="N12" s="22"/>
    </row>
    <row r="13" spans="1:14" ht="29" x14ac:dyDescent="0.35">
      <c r="A13" s="8" t="s">
        <v>5</v>
      </c>
      <c r="C13" s="6"/>
      <c r="I13" s="27"/>
      <c r="M13" s="22"/>
      <c r="N13" s="27"/>
    </row>
    <row r="14" spans="1:14" ht="24" customHeight="1" x14ac:dyDescent="0.35">
      <c r="A14" s="8" t="s">
        <v>6</v>
      </c>
      <c r="C14" s="6">
        <v>31259556.5</v>
      </c>
      <c r="D14" s="23">
        <v>30923944.100000001</v>
      </c>
      <c r="E14" s="24">
        <v>30833654.890000001</v>
      </c>
      <c r="F14" s="23">
        <v>31163816.960000001</v>
      </c>
      <c r="G14" s="23">
        <v>31397981.010000002</v>
      </c>
      <c r="H14" s="23">
        <v>31356630.23</v>
      </c>
      <c r="I14" s="23">
        <v>31613972</v>
      </c>
      <c r="J14" s="36">
        <v>31823025.960000001</v>
      </c>
      <c r="K14" s="23"/>
      <c r="L14" s="23"/>
      <c r="M14" s="31"/>
      <c r="N14" s="23"/>
    </row>
    <row r="15" spans="1:14" x14ac:dyDescent="0.35">
      <c r="A15" s="3" t="s">
        <v>7</v>
      </c>
      <c r="C15" s="4">
        <f>+C21</f>
        <v>0</v>
      </c>
      <c r="D15" s="4">
        <f t="shared" ref="D15" si="4">+D21</f>
        <v>0</v>
      </c>
      <c r="E15" s="4">
        <f>+E21+E23</f>
        <v>1150000</v>
      </c>
      <c r="F15" s="4">
        <f>+F20+F22+F23</f>
        <v>7055375.0099999998</v>
      </c>
      <c r="G15" s="4">
        <f>+G20+G23</f>
        <v>8735000</v>
      </c>
      <c r="H15" s="4">
        <f t="shared" ref="H15:L15" si="5">+H20+H22+H23</f>
        <v>180886343.15000001</v>
      </c>
      <c r="I15" s="4">
        <f t="shared" si="5"/>
        <v>7110772.21</v>
      </c>
      <c r="J15" s="19">
        <f>+J16+J17+J18+J19+J20+J21+J22+J23+J24</f>
        <v>267926.28999999998</v>
      </c>
      <c r="K15" s="4">
        <f t="shared" si="5"/>
        <v>0</v>
      </c>
      <c r="L15" s="4">
        <f t="shared" si="5"/>
        <v>0</v>
      </c>
      <c r="M15" s="4">
        <f>+M20+M22+M23+M21</f>
        <v>0</v>
      </c>
      <c r="N15" s="4">
        <f>+N20+N22+N23+N21</f>
        <v>0</v>
      </c>
    </row>
    <row r="16" spans="1:14" x14ac:dyDescent="0.35">
      <c r="A16" s="8" t="s">
        <v>8</v>
      </c>
      <c r="C16" s="6">
        <v>0</v>
      </c>
      <c r="I16" s="27"/>
      <c r="J16" s="22">
        <v>267926.28999999998</v>
      </c>
    </row>
    <row r="17" spans="1:14" ht="29" x14ac:dyDescent="0.35">
      <c r="A17" s="8" t="s">
        <v>9</v>
      </c>
      <c r="C17" s="6"/>
      <c r="I17" s="27"/>
    </row>
    <row r="18" spans="1:14" x14ac:dyDescent="0.35">
      <c r="A18" s="8" t="s">
        <v>10</v>
      </c>
      <c r="C18" s="6"/>
      <c r="I18" s="27"/>
    </row>
    <row r="19" spans="1:14" ht="18" customHeight="1" x14ac:dyDescent="0.35">
      <c r="A19" s="8" t="s">
        <v>11</v>
      </c>
      <c r="C19" s="6"/>
      <c r="I19" s="27"/>
    </row>
    <row r="20" spans="1:14" x14ac:dyDescent="0.35">
      <c r="A20" s="8" t="s">
        <v>12</v>
      </c>
      <c r="C20" s="6">
        <v>0</v>
      </c>
      <c r="F20" s="22">
        <v>2323109.23</v>
      </c>
      <c r="G20" s="22">
        <v>5160000</v>
      </c>
      <c r="H20" s="22">
        <v>180886343.15000001</v>
      </c>
      <c r="I20" s="27">
        <v>7110772.21</v>
      </c>
      <c r="J20" s="27"/>
      <c r="K20" s="27"/>
      <c r="L20" s="27"/>
      <c r="M20" s="27"/>
    </row>
    <row r="21" spans="1:14" x14ac:dyDescent="0.35">
      <c r="A21" s="8" t="s">
        <v>13</v>
      </c>
      <c r="C21" s="6"/>
      <c r="I21" s="27"/>
      <c r="M21" s="32"/>
      <c r="N21" s="22"/>
    </row>
    <row r="22" spans="1:14" ht="43.5" x14ac:dyDescent="0.35">
      <c r="A22" s="8" t="s">
        <v>14</v>
      </c>
      <c r="C22" s="6"/>
      <c r="F22" s="22">
        <v>4354978.21</v>
      </c>
      <c r="H22" s="22"/>
      <c r="I22" s="27"/>
      <c r="J22" s="27"/>
      <c r="K22" s="27"/>
      <c r="L22" s="27"/>
      <c r="M22" s="27"/>
    </row>
    <row r="23" spans="1:14" ht="29" x14ac:dyDescent="0.35">
      <c r="A23" s="8" t="s">
        <v>15</v>
      </c>
      <c r="C23" s="6"/>
      <c r="E23" s="22">
        <v>1150000</v>
      </c>
      <c r="F23" s="22">
        <v>377287.57</v>
      </c>
      <c r="G23" s="22">
        <v>3575000</v>
      </c>
      <c r="H23" s="22"/>
      <c r="I23" s="27"/>
      <c r="J23" s="27"/>
      <c r="K23" s="27"/>
      <c r="L23" s="27"/>
      <c r="M23" s="27"/>
    </row>
    <row r="24" spans="1:14" ht="29" x14ac:dyDescent="0.35">
      <c r="A24" s="8" t="s">
        <v>38</v>
      </c>
      <c r="C24" s="6"/>
      <c r="I24" s="27"/>
    </row>
    <row r="25" spans="1:14" x14ac:dyDescent="0.35">
      <c r="A25" s="3" t="s">
        <v>16</v>
      </c>
      <c r="C25" s="4">
        <f>+C34</f>
        <v>0</v>
      </c>
      <c r="D25" s="4">
        <f t="shared" ref="D25:G25" si="6">+D34</f>
        <v>0</v>
      </c>
      <c r="E25" s="4">
        <f t="shared" si="6"/>
        <v>107878.59</v>
      </c>
      <c r="F25" s="4">
        <f t="shared" si="6"/>
        <v>0</v>
      </c>
      <c r="G25" s="4">
        <f t="shared" si="6"/>
        <v>0</v>
      </c>
      <c r="H25" s="4">
        <f t="shared" ref="H25:M25" si="7">+H34</f>
        <v>0</v>
      </c>
      <c r="I25" s="4">
        <f>+I30+I32+I34</f>
        <v>2423541.56</v>
      </c>
      <c r="J25" s="4">
        <f t="shared" si="7"/>
        <v>0</v>
      </c>
      <c r="K25" s="4">
        <f t="shared" si="7"/>
        <v>0</v>
      </c>
      <c r="L25" s="4">
        <f t="shared" si="7"/>
        <v>0</v>
      </c>
      <c r="M25" s="4">
        <f t="shared" si="7"/>
        <v>0</v>
      </c>
    </row>
    <row r="26" spans="1:14" ht="29" x14ac:dyDescent="0.35">
      <c r="A26" s="8" t="s">
        <v>17</v>
      </c>
      <c r="C26" s="6"/>
      <c r="I26" s="27"/>
    </row>
    <row r="27" spans="1:14" x14ac:dyDescent="0.35">
      <c r="A27" s="8" t="s">
        <v>18</v>
      </c>
      <c r="C27" s="6"/>
      <c r="I27" s="27"/>
    </row>
    <row r="28" spans="1:14" ht="29" x14ac:dyDescent="0.35">
      <c r="A28" s="8" t="s">
        <v>19</v>
      </c>
      <c r="C28" s="6"/>
      <c r="I28" s="27"/>
    </row>
    <row r="29" spans="1:14" x14ac:dyDescent="0.35">
      <c r="A29" s="8" t="s">
        <v>20</v>
      </c>
      <c r="C29" s="6"/>
      <c r="I29" s="27"/>
    </row>
    <row r="30" spans="1:14" ht="29" x14ac:dyDescent="0.35">
      <c r="A30" s="8" t="s">
        <v>21</v>
      </c>
      <c r="C30" s="6"/>
      <c r="I30" s="27">
        <v>931791.56</v>
      </c>
    </row>
    <row r="31" spans="1:14" ht="29" x14ac:dyDescent="0.35">
      <c r="A31" s="8" t="s">
        <v>22</v>
      </c>
      <c r="C31" s="6"/>
      <c r="I31" s="27"/>
    </row>
    <row r="32" spans="1:14" ht="29" x14ac:dyDescent="0.35">
      <c r="A32" s="8" t="s">
        <v>23</v>
      </c>
      <c r="C32" s="6"/>
      <c r="I32" s="27">
        <v>1443750</v>
      </c>
    </row>
    <row r="33" spans="1:11" ht="43.5" x14ac:dyDescent="0.35">
      <c r="A33" s="8" t="s">
        <v>39</v>
      </c>
      <c r="C33" s="6"/>
      <c r="I33" s="27"/>
    </row>
    <row r="34" spans="1:11" x14ac:dyDescent="0.35">
      <c r="A34" s="8" t="s">
        <v>24</v>
      </c>
      <c r="C34" s="6"/>
      <c r="E34" s="22">
        <v>107878.59</v>
      </c>
      <c r="G34" s="22"/>
      <c r="H34" s="22"/>
      <c r="I34" s="22">
        <v>48000</v>
      </c>
      <c r="J34" s="22"/>
      <c r="K34" s="22"/>
    </row>
    <row r="35" spans="1:11" x14ac:dyDescent="0.35">
      <c r="A35" s="3" t="s">
        <v>25</v>
      </c>
      <c r="C35" s="4"/>
      <c r="I35" s="27"/>
    </row>
    <row r="36" spans="1:11" ht="29" x14ac:dyDescent="0.35">
      <c r="A36" s="8" t="s">
        <v>26</v>
      </c>
      <c r="C36" s="6"/>
      <c r="I36" s="27"/>
    </row>
    <row r="37" spans="1:11" ht="29" x14ac:dyDescent="0.35">
      <c r="A37" s="8" t="s">
        <v>40</v>
      </c>
      <c r="C37" s="6"/>
      <c r="I37" s="27"/>
    </row>
    <row r="38" spans="1:11" ht="29" x14ac:dyDescent="0.35">
      <c r="A38" s="8" t="s">
        <v>41</v>
      </c>
      <c r="C38" s="6"/>
      <c r="I38" s="27"/>
    </row>
    <row r="39" spans="1:11" ht="29" x14ac:dyDescent="0.35">
      <c r="A39" s="8" t="s">
        <v>42</v>
      </c>
      <c r="C39" s="6"/>
      <c r="I39" s="27"/>
    </row>
    <row r="40" spans="1:11" ht="29" x14ac:dyDescent="0.35">
      <c r="A40" s="8" t="s">
        <v>43</v>
      </c>
      <c r="C40" s="6"/>
      <c r="I40" s="27"/>
    </row>
    <row r="41" spans="1:11" ht="29" x14ac:dyDescent="0.35">
      <c r="A41" s="8" t="s">
        <v>27</v>
      </c>
      <c r="C41" s="6"/>
      <c r="I41" s="27"/>
    </row>
    <row r="42" spans="1:11" ht="29" x14ac:dyDescent="0.35">
      <c r="A42" s="8" t="s">
        <v>44</v>
      </c>
      <c r="C42" s="6"/>
      <c r="I42" s="27"/>
    </row>
    <row r="43" spans="1:11" x14ac:dyDescent="0.35">
      <c r="A43" s="3" t="s">
        <v>45</v>
      </c>
      <c r="C43" s="4"/>
      <c r="I43" s="27"/>
    </row>
    <row r="44" spans="1:11" ht="29" x14ac:dyDescent="0.35">
      <c r="A44" s="8" t="s">
        <v>46</v>
      </c>
      <c r="C44" s="6"/>
      <c r="I44" s="27"/>
    </row>
    <row r="45" spans="1:11" ht="29" x14ac:dyDescent="0.35">
      <c r="A45" s="8" t="s">
        <v>47</v>
      </c>
      <c r="C45" s="6"/>
      <c r="I45" s="27"/>
    </row>
    <row r="46" spans="1:11" ht="29" x14ac:dyDescent="0.35">
      <c r="A46" s="8" t="s">
        <v>48</v>
      </c>
      <c r="C46" s="6"/>
      <c r="I46" s="27"/>
    </row>
    <row r="47" spans="1:11" ht="29" x14ac:dyDescent="0.35">
      <c r="A47" s="8" t="s">
        <v>49</v>
      </c>
      <c r="C47" s="6"/>
      <c r="I47" s="27"/>
    </row>
    <row r="48" spans="1:11" ht="29" x14ac:dyDescent="0.35">
      <c r="A48" s="8" t="s">
        <v>50</v>
      </c>
      <c r="C48" s="6"/>
      <c r="I48" s="27"/>
    </row>
    <row r="49" spans="1:14" ht="29" x14ac:dyDescent="0.35">
      <c r="A49" s="8" t="s">
        <v>51</v>
      </c>
      <c r="C49" s="6"/>
      <c r="I49" s="27"/>
    </row>
    <row r="50" spans="1:14" ht="29" x14ac:dyDescent="0.35">
      <c r="A50" s="8" t="s">
        <v>52</v>
      </c>
      <c r="C50" s="6"/>
      <c r="I50" s="27"/>
    </row>
    <row r="51" spans="1:14" ht="29" x14ac:dyDescent="0.35">
      <c r="A51" s="3" t="s">
        <v>28</v>
      </c>
      <c r="C51" s="25">
        <f>+C57</f>
        <v>0</v>
      </c>
      <c r="D51" s="17">
        <f t="shared" ref="D51" si="8">+D57</f>
        <v>0</v>
      </c>
      <c r="E51" s="26">
        <f>+E52+E53+E56</f>
        <v>35528426.619999997</v>
      </c>
      <c r="F51" s="26">
        <f>+F52+F53+F56</f>
        <v>21609935.57</v>
      </c>
      <c r="G51" s="26">
        <f>+G56+G59</f>
        <v>0</v>
      </c>
      <c r="H51" s="26">
        <f>+H52+H56+H57</f>
        <v>0</v>
      </c>
      <c r="I51" s="26">
        <f>+I52+I53+I56+I57</f>
        <v>35273216.549999997</v>
      </c>
      <c r="J51" s="26">
        <f>+J52+J53+J56+J57</f>
        <v>0</v>
      </c>
      <c r="K51" s="26">
        <f t="shared" ref="K51:M51" si="9">+K52+K53+K56+K57</f>
        <v>0</v>
      </c>
      <c r="L51" s="26">
        <f t="shared" si="9"/>
        <v>0</v>
      </c>
      <c r="M51" s="26">
        <f t="shared" si="9"/>
        <v>0</v>
      </c>
      <c r="N51" s="26">
        <f>+N52+N53+N56+N57</f>
        <v>0</v>
      </c>
    </row>
    <row r="52" spans="1:14" x14ac:dyDescent="0.35">
      <c r="A52" s="8" t="s">
        <v>29</v>
      </c>
      <c r="C52" s="6"/>
      <c r="E52" s="22">
        <v>34825947.229999997</v>
      </c>
      <c r="F52" s="22">
        <v>1218992.53</v>
      </c>
      <c r="H52" s="22"/>
      <c r="I52" s="22">
        <v>35273216.549999997</v>
      </c>
      <c r="N52" s="22"/>
    </row>
    <row r="53" spans="1:14" ht="29" x14ac:dyDescent="0.35">
      <c r="A53" s="8" t="s">
        <v>30</v>
      </c>
      <c r="C53" s="6"/>
      <c r="E53" s="22">
        <v>693173.05</v>
      </c>
      <c r="I53" s="22"/>
    </row>
    <row r="54" spans="1:14" ht="29" x14ac:dyDescent="0.35">
      <c r="A54" s="8" t="s">
        <v>31</v>
      </c>
      <c r="C54" s="6"/>
      <c r="I54" s="27"/>
    </row>
    <row r="55" spans="1:14" ht="29" x14ac:dyDescent="0.35">
      <c r="A55" s="8" t="s">
        <v>32</v>
      </c>
      <c r="C55" s="6"/>
      <c r="I55" s="27"/>
    </row>
    <row r="56" spans="1:14" ht="29" x14ac:dyDescent="0.35">
      <c r="A56" s="8" t="s">
        <v>33</v>
      </c>
      <c r="C56" s="6"/>
      <c r="E56" s="22">
        <v>9306.34</v>
      </c>
      <c r="F56" s="22">
        <v>20390943.039999999</v>
      </c>
      <c r="G56" s="22"/>
      <c r="H56" s="17"/>
      <c r="I56" s="30"/>
    </row>
    <row r="57" spans="1:14" x14ac:dyDescent="0.35">
      <c r="A57" s="8" t="s">
        <v>53</v>
      </c>
      <c r="C57" s="6"/>
      <c r="H57" s="17"/>
      <c r="I57" s="27"/>
    </row>
    <row r="58" spans="1:14" x14ac:dyDescent="0.35">
      <c r="A58" s="8" t="s">
        <v>54</v>
      </c>
      <c r="C58" s="6"/>
      <c r="I58" s="27"/>
    </row>
    <row r="59" spans="1:14" x14ac:dyDescent="0.35">
      <c r="A59" s="8" t="s">
        <v>34</v>
      </c>
      <c r="C59" s="6"/>
      <c r="I59" s="27"/>
    </row>
    <row r="60" spans="1:14" ht="29" x14ac:dyDescent="0.35">
      <c r="A60" s="8" t="s">
        <v>55</v>
      </c>
      <c r="C60" s="6"/>
      <c r="I60" s="27"/>
    </row>
    <row r="61" spans="1:14" x14ac:dyDescent="0.35">
      <c r="A61" s="3" t="s">
        <v>56</v>
      </c>
      <c r="C61" s="4"/>
      <c r="H61" s="29">
        <f>+H62</f>
        <v>0</v>
      </c>
      <c r="I61" s="29">
        <f>+I62</f>
        <v>0</v>
      </c>
      <c r="J61" s="29">
        <f>+J62</f>
        <v>0</v>
      </c>
    </row>
    <row r="62" spans="1:14" x14ac:dyDescent="0.35">
      <c r="A62" s="8" t="s">
        <v>57</v>
      </c>
      <c r="C62" s="6"/>
      <c r="H62" s="22"/>
      <c r="I62" s="27"/>
    </row>
    <row r="63" spans="1:14" x14ac:dyDescent="0.35">
      <c r="A63" s="8" t="s">
        <v>58</v>
      </c>
      <c r="C63" s="6"/>
      <c r="I63" s="27"/>
    </row>
    <row r="64" spans="1:14" ht="29" x14ac:dyDescent="0.35">
      <c r="A64" s="8" t="s">
        <v>59</v>
      </c>
      <c r="C64" s="6"/>
      <c r="I64" s="27"/>
    </row>
    <row r="65" spans="1:14" ht="43.5" x14ac:dyDescent="0.35">
      <c r="A65" s="8" t="s">
        <v>60</v>
      </c>
      <c r="C65" s="6"/>
      <c r="I65" s="27"/>
    </row>
    <row r="66" spans="1:14" ht="29" x14ac:dyDescent="0.35">
      <c r="A66" s="3" t="s">
        <v>61</v>
      </c>
      <c r="C66" s="4"/>
      <c r="I66" s="27"/>
    </row>
    <row r="67" spans="1:14" x14ac:dyDescent="0.35">
      <c r="A67" s="8" t="s">
        <v>62</v>
      </c>
      <c r="C67" s="6"/>
      <c r="I67" s="27"/>
    </row>
    <row r="68" spans="1:14" ht="29" x14ac:dyDescent="0.35">
      <c r="A68" s="8" t="s">
        <v>63</v>
      </c>
      <c r="C68" s="6"/>
      <c r="I68" s="27"/>
    </row>
    <row r="69" spans="1:14" x14ac:dyDescent="0.35">
      <c r="A69" s="3" t="s">
        <v>64</v>
      </c>
      <c r="C69" s="4"/>
      <c r="I69" s="27"/>
    </row>
    <row r="70" spans="1:14" ht="29" x14ac:dyDescent="0.35">
      <c r="A70" s="8" t="s">
        <v>65</v>
      </c>
      <c r="C70" s="6"/>
      <c r="I70" s="27"/>
    </row>
    <row r="71" spans="1:14" ht="29" x14ac:dyDescent="0.35">
      <c r="A71" s="8" t="s">
        <v>66</v>
      </c>
      <c r="C71" s="6"/>
      <c r="I71" s="27"/>
    </row>
    <row r="72" spans="1:14" ht="29" x14ac:dyDescent="0.35">
      <c r="A72" s="8" t="s">
        <v>67</v>
      </c>
      <c r="C72" s="6"/>
      <c r="I72" s="27"/>
    </row>
    <row r="73" spans="1:14" x14ac:dyDescent="0.35">
      <c r="A73" s="10" t="s">
        <v>35</v>
      </c>
      <c r="B73" s="7"/>
      <c r="C73" s="7">
        <f t="shared" ref="C73:D73" si="10">+C8</f>
        <v>247840704.66999999</v>
      </c>
      <c r="D73" s="7">
        <f t="shared" si="10"/>
        <v>242335743.90000001</v>
      </c>
      <c r="E73" s="7">
        <f>+E8</f>
        <v>281556523.19</v>
      </c>
      <c r="F73" s="7">
        <f t="shared" ref="F73:N73" si="11">+F8</f>
        <v>275827738.41000003</v>
      </c>
      <c r="G73" s="7">
        <f t="shared" si="11"/>
        <v>257633411.19999999</v>
      </c>
      <c r="H73" s="7">
        <f t="shared" si="11"/>
        <v>429562903.48000002</v>
      </c>
      <c r="I73" s="7">
        <f t="shared" si="11"/>
        <v>295509034.26999998</v>
      </c>
      <c r="J73" s="7">
        <f t="shared" si="11"/>
        <v>252648710.06999999</v>
      </c>
      <c r="K73" s="7">
        <f t="shared" si="11"/>
        <v>0</v>
      </c>
      <c r="L73" s="7">
        <f t="shared" si="11"/>
        <v>0</v>
      </c>
      <c r="M73" s="7">
        <f t="shared" si="11"/>
        <v>0</v>
      </c>
      <c r="N73" s="7">
        <f t="shared" si="11"/>
        <v>0</v>
      </c>
    </row>
    <row r="74" spans="1:14" x14ac:dyDescent="0.35">
      <c r="A74" s="5"/>
      <c r="C74" s="6"/>
    </row>
    <row r="75" spans="1:14" x14ac:dyDescent="0.35">
      <c r="A75" s="1" t="s">
        <v>68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5">
      <c r="A76" s="3" t="s">
        <v>69</v>
      </c>
      <c r="C76" s="4"/>
    </row>
    <row r="77" spans="1:14" ht="29" x14ac:dyDescent="0.35">
      <c r="A77" s="8" t="s">
        <v>70</v>
      </c>
      <c r="C77" s="6"/>
      <c r="M77" s="17"/>
    </row>
    <row r="78" spans="1:14" ht="29" x14ac:dyDescent="0.35">
      <c r="A78" s="8" t="s">
        <v>71</v>
      </c>
      <c r="C78" s="6"/>
      <c r="M78" s="28"/>
    </row>
    <row r="79" spans="1:14" x14ac:dyDescent="0.35">
      <c r="A79" s="3" t="s">
        <v>72</v>
      </c>
      <c r="C79" s="4"/>
    </row>
    <row r="80" spans="1:14" ht="29" x14ac:dyDescent="0.35">
      <c r="A80" s="8" t="s">
        <v>73</v>
      </c>
      <c r="C80" s="6"/>
    </row>
    <row r="81" spans="1:14" ht="29" x14ac:dyDescent="0.35">
      <c r="A81" s="8" t="s">
        <v>74</v>
      </c>
      <c r="C81" s="6"/>
    </row>
    <row r="82" spans="1:14" x14ac:dyDescent="0.35">
      <c r="A82" s="3" t="s">
        <v>75</v>
      </c>
      <c r="C82" s="4"/>
    </row>
    <row r="83" spans="1:14" ht="29" x14ac:dyDescent="0.35">
      <c r="A83" s="8" t="s">
        <v>76</v>
      </c>
      <c r="C83" s="6"/>
    </row>
    <row r="84" spans="1:14" x14ac:dyDescent="0.35">
      <c r="A84" s="10" t="s">
        <v>77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6" spans="1:14" ht="31" x14ac:dyDescent="0.35">
      <c r="A86" s="11" t="s">
        <v>78</v>
      </c>
      <c r="B86" s="14"/>
      <c r="C86" s="14">
        <f t="shared" ref="C86:F86" si="12">+C73</f>
        <v>247840704.66999999</v>
      </c>
      <c r="D86" s="14">
        <f t="shared" si="12"/>
        <v>242335743.90000001</v>
      </c>
      <c r="E86" s="14">
        <f>+E73</f>
        <v>281556523.19</v>
      </c>
      <c r="F86" s="14">
        <f t="shared" si="12"/>
        <v>275827738.41000003</v>
      </c>
      <c r="G86" s="14">
        <f t="shared" ref="G86:N86" si="13">+G73</f>
        <v>257633411.19999999</v>
      </c>
      <c r="H86" s="14">
        <f t="shared" si="13"/>
        <v>429562903.48000002</v>
      </c>
      <c r="I86" s="14">
        <f t="shared" si="13"/>
        <v>295509034.26999998</v>
      </c>
      <c r="J86" s="14">
        <f t="shared" si="13"/>
        <v>252648710.06999999</v>
      </c>
      <c r="K86" s="14">
        <f t="shared" si="13"/>
        <v>0</v>
      </c>
      <c r="L86" s="14">
        <f t="shared" si="13"/>
        <v>0</v>
      </c>
      <c r="M86" s="14">
        <f t="shared" si="13"/>
        <v>0</v>
      </c>
      <c r="N86" s="14">
        <f t="shared" si="13"/>
        <v>0</v>
      </c>
    </row>
    <row r="87" spans="1:14" x14ac:dyDescent="0.35">
      <c r="A87" t="s">
        <v>88</v>
      </c>
    </row>
    <row r="88" spans="1:14" x14ac:dyDescent="0.35">
      <c r="A88" t="s">
        <v>104</v>
      </c>
    </row>
    <row r="89" spans="1:14" x14ac:dyDescent="0.35">
      <c r="A89" t="s">
        <v>105</v>
      </c>
      <c r="G89" s="22"/>
      <c r="H89" s="17"/>
    </row>
    <row r="90" spans="1:14" x14ac:dyDescent="0.35">
      <c r="H90" s="28"/>
    </row>
    <row r="91" spans="1:14" ht="18.5" x14ac:dyDescent="0.45">
      <c r="A91" s="9" t="s">
        <v>80</v>
      </c>
      <c r="G91" s="27"/>
    </row>
    <row r="92" spans="1:14" x14ac:dyDescent="0.35">
      <c r="A92" s="15" t="s">
        <v>82</v>
      </c>
    </row>
    <row r="93" spans="1:14" x14ac:dyDescent="0.35">
      <c r="A93" s="15" t="s">
        <v>83</v>
      </c>
    </row>
    <row r="94" spans="1:14" x14ac:dyDescent="0.35">
      <c r="A94" s="15" t="s">
        <v>81</v>
      </c>
    </row>
    <row r="95" spans="1:14" x14ac:dyDescent="0.35">
      <c r="A95" s="15" t="s">
        <v>84</v>
      </c>
    </row>
    <row r="96" spans="1:14" x14ac:dyDescent="0.35">
      <c r="A96" s="15" t="s">
        <v>85</v>
      </c>
    </row>
    <row r="100" spans="1:1" x14ac:dyDescent="0.35">
      <c r="A100" s="21" t="s">
        <v>91</v>
      </c>
    </row>
    <row r="101" spans="1:1" x14ac:dyDescent="0.35">
      <c r="A101" s="21" t="s">
        <v>92</v>
      </c>
    </row>
  </sheetData>
  <mergeCells count="5">
    <mergeCell ref="A1:C1"/>
    <mergeCell ref="A2:C2"/>
    <mergeCell ref="A3:C3"/>
    <mergeCell ref="A4:C4"/>
    <mergeCell ref="A5:C5"/>
  </mergeCells>
  <phoneticPr fontId="5" type="noConversion"/>
  <pageMargins left="0.70866141732283472" right="0.70866141732283472" top="0.74803149606299213" bottom="0.74803149606299213" header="0.31496062992125984" footer="0.31496062992125984"/>
  <pageSetup scale="65" orientation="landscape" r:id="rId1"/>
  <ignoredErrors>
    <ignoredError sqref="G15 I25 J1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</vt:lpstr>
      <vt:lpstr>'Plantilla Ejecución'!Área_de_impresión</vt:lpstr>
      <vt:lpstr>'Plantilla Ejecución'!Títulos_a_imprimir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Edmundo Antonio Vizcaino Herrera</cp:lastModifiedBy>
  <cp:lastPrinted>2025-12-09T12:56:56Z</cp:lastPrinted>
  <dcterms:created xsi:type="dcterms:W3CDTF">2018-04-17T18:57:16Z</dcterms:created>
  <dcterms:modified xsi:type="dcterms:W3CDTF">2026-09-09T12:39:04Z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2bcec3-c3a9-4868-9744-606b2001de26_Enabled">
    <vt:lpwstr>true</vt:lpwstr>
  </property>
  <property fmtid="{D5CDD505-2E9C-101B-9397-08002B2CF9AE}" pid="3" name="MSIP_Label_7f2bcec3-c3a9-4868-9744-606b2001de26_SetDate">
    <vt:lpwstr>2025-05-09T14:10:18Z</vt:lpwstr>
  </property>
  <property fmtid="{D5CDD505-2E9C-101B-9397-08002B2CF9AE}" pid="4" name="MSIP_Label_7f2bcec3-c3a9-4868-9744-606b2001de26_Method">
    <vt:lpwstr>Standard</vt:lpwstr>
  </property>
  <property fmtid="{D5CDD505-2E9C-101B-9397-08002B2CF9AE}" pid="5" name="MSIP_Label_7f2bcec3-c3a9-4868-9744-606b2001de26_Name">
    <vt:lpwstr>Informacion valiosa</vt:lpwstr>
  </property>
  <property fmtid="{D5CDD505-2E9C-101B-9397-08002B2CF9AE}" pid="6" name="MSIP_Label_7f2bcec3-c3a9-4868-9744-606b2001de26_SiteId">
    <vt:lpwstr>00983dbf-8138-4022-9021-e6a546c176e3</vt:lpwstr>
  </property>
  <property fmtid="{D5CDD505-2E9C-101B-9397-08002B2CF9AE}" pid="7" name="MSIP_Label_7f2bcec3-c3a9-4868-9744-606b2001de26_ActionId">
    <vt:lpwstr>009a1b95-8d77-42fe-942e-def0e24fed76</vt:lpwstr>
  </property>
  <property fmtid="{D5CDD505-2E9C-101B-9397-08002B2CF9AE}" pid="8" name="MSIP_Label_7f2bcec3-c3a9-4868-9744-606b2001de26_ContentBits">
    <vt:lpwstr>0</vt:lpwstr>
  </property>
  <property fmtid="{D5CDD505-2E9C-101B-9397-08002B2CF9AE}" pid="9" name="MSIP_Label_7f2bcec3-c3a9-4868-9744-606b2001de26_Tag">
    <vt:lpwstr>10, 3, 0, 1</vt:lpwstr>
  </property>
</Properties>
</file>